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nkajulkarnain\Desktop\APP\"/>
    </mc:Choice>
  </mc:AlternateContent>
  <xr:revisionPtr revIDLastSave="0" documentId="13_ncr:1_{73F8A68C-A5CE-4AD0-AE29-6AC375802640}" xr6:coauthVersionLast="47" xr6:coauthVersionMax="47" xr10:uidLastSave="{00000000-0000-0000-0000-000000000000}"/>
  <bookViews>
    <workbookView xWindow="-120" yWindow="-120" windowWidth="29040" windowHeight="15720" tabRatio="369" xr2:uid="{00000000-000D-0000-FFFF-FFFF00000000}"/>
  </bookViews>
  <sheets>
    <sheet name="app" sheetId="1" r:id="rId1"/>
    <sheet name="how_to_fill_out-definitions" sheetId="2" r:id="rId2"/>
    <sheet name="data_validation" sheetId="3" state="hidden"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1" l="1"/>
  <c r="K19" i="1"/>
  <c r="G18" i="1"/>
  <c r="G17" i="1"/>
  <c r="G13" i="1"/>
  <c r="G11" i="1"/>
  <c r="G23" i="1"/>
  <c r="G7" i="1"/>
  <c r="F10" i="1"/>
  <c r="G10" i="1"/>
  <c r="K10" i="1"/>
  <c r="F7" i="1"/>
  <c r="K7" i="1"/>
  <c r="F8" i="1"/>
  <c r="G8" i="1"/>
  <c r="K8" i="1"/>
  <c r="G9" i="1"/>
  <c r="K9" i="1"/>
  <c r="K11" i="1"/>
  <c r="K12" i="1"/>
  <c r="K13" i="1"/>
  <c r="K14" i="1"/>
  <c r="K15" i="1"/>
  <c r="G16" i="1"/>
  <c r="K16" i="1"/>
  <c r="K17" i="1"/>
  <c r="K18" i="1"/>
  <c r="F19" i="1"/>
  <c r="G19" i="1"/>
  <c r="G20" i="1"/>
  <c r="K20" i="1"/>
  <c r="G21" i="1"/>
  <c r="K21" i="1"/>
  <c r="K22" i="1"/>
  <c r="K23" i="1"/>
  <c r="K24" i="1"/>
  <c r="F11" i="2"/>
</calcChain>
</file>

<file path=xl/sharedStrings.xml><?xml version="1.0" encoding="utf-8"?>
<sst xmlns="http://schemas.openxmlformats.org/spreadsheetml/2006/main" count="262" uniqueCount="137">
  <si>
    <t>Department of Budget and Management Procurement Monitoring Report as of month/day/2006</t>
  </si>
  <si>
    <t>Code (PAP)</t>
  </si>
  <si>
    <t>Procurement
Project</t>
  </si>
  <si>
    <t>PMO/
End-User</t>
  </si>
  <si>
    <t>Is this an Early Procurement Activity? (Yes/No)</t>
  </si>
  <si>
    <t>Mode of Procurement</t>
  </si>
  <si>
    <t>Schedule for Each Procurement Activity</t>
  </si>
  <si>
    <t>Source of Funds</t>
  </si>
  <si>
    <t>Estimated Budget (PhP)</t>
  </si>
  <si>
    <t>Remarks
(brief description of Project)</t>
  </si>
  <si>
    <t>PMO/             End-User</t>
  </si>
  <si>
    <t>Contract Cost (PhP)</t>
  </si>
  <si>
    <t>List of Invited Observers</t>
  </si>
  <si>
    <t>Date of Receipt of Invitation</t>
  </si>
  <si>
    <t>Remarks                                                                        (Explaining changes from the APP)</t>
  </si>
  <si>
    <t>Advertisement/Posting of IB/REI</t>
  </si>
  <si>
    <t>Submission/Opening of Bids</t>
  </si>
  <si>
    <t>Notice of Award</t>
  </si>
  <si>
    <t>Contract Signing</t>
  </si>
  <si>
    <t>Total</t>
  </si>
  <si>
    <t>MOOE</t>
  </si>
  <si>
    <t>CO</t>
  </si>
  <si>
    <t>Pre-Proc Conference</t>
  </si>
  <si>
    <t>Ads/Post of IAEB</t>
  </si>
  <si>
    <t>Pre-bid Conf</t>
  </si>
  <si>
    <t>Eligibility Check</t>
  </si>
  <si>
    <t>Sub/Open of Bids</t>
  </si>
  <si>
    <t>Bid Evaluation</t>
  </si>
  <si>
    <t>Post Qual</t>
  </si>
  <si>
    <t>Contract Award</t>
  </si>
  <si>
    <t>Notice to Proceed</t>
  </si>
  <si>
    <t>Delivery/ Accept</t>
  </si>
  <si>
    <t>Payment Process</t>
  </si>
  <si>
    <t>Pre-Proc Conf</t>
  </si>
  <si>
    <t>Competitive Bidding</t>
  </si>
  <si>
    <t>Limited Source Bidding</t>
  </si>
  <si>
    <t>Direct Contracting</t>
  </si>
  <si>
    <t>Repeat Order</t>
  </si>
  <si>
    <t>Shopping</t>
  </si>
  <si>
    <t>NP-53.1 Two Failed Biddings</t>
  </si>
  <si>
    <t>NP-53.2 Emergency Cases</t>
  </si>
  <si>
    <t>NP-53.3 Take-Over of Contracts</t>
  </si>
  <si>
    <t>NP-53.4 Adjacent or Contiguous</t>
  </si>
  <si>
    <t>NP-53.5 Agency-to-Agency</t>
  </si>
  <si>
    <t>NP-53.6 Scientific, Scholarly, Artistic Work, Exclusive Technology and Media Services</t>
  </si>
  <si>
    <t>NP-53.7 Highly Technical Consultants</t>
  </si>
  <si>
    <t>NP-53.8 Defense Cooperation Agreement</t>
  </si>
  <si>
    <t>NP-53.9 - Small Value Procurement</t>
  </si>
  <si>
    <t>NP-53.10 Lease of Real Property and Venue</t>
  </si>
  <si>
    <t>NP-53.11 NGO Participation</t>
  </si>
  <si>
    <t>NP-53.12 Community Participation</t>
  </si>
  <si>
    <t>NP-53.13 UN Agencies, Int'l Organizations or International Financing Institutions</t>
  </si>
  <si>
    <t>GUIDE TO PREPARE APP</t>
  </si>
  <si>
    <t>APP COLUMN HEADER/S</t>
  </si>
  <si>
    <t>STEP 1</t>
  </si>
  <si>
    <t>STEP 2</t>
  </si>
  <si>
    <t>For the Procurement Project column, please align descriptions of program/projects with budget documents and ensure clarity and accuracy in describing each procurement program/project.</t>
  </si>
  <si>
    <t>Procurement Project</t>
  </si>
  <si>
    <t>STEP 3</t>
  </si>
  <si>
    <t>For PMO/End-User, please indicate the PMO/End-User unit who will implement/utilize the procurement program/project. Multiple end-user units are allowed only if the procurement activity was consolidated by the BAC to procure requirements of the end-user units.</t>
  </si>
  <si>
    <t>PMO/End-User</t>
  </si>
  <si>
    <t>STEP 4</t>
  </si>
  <si>
    <t>For Mode of Procurement and Schedule for Each Procurement Activity, all modes of procurement are available as a dropdown list and requirements for a specific schedule for Ads/Post of IB/REI, Sub/Open of Bids, Notice of Award, and/or Contract Signing are automatically identified thru the MS Excel formula. Note that for Foreign-funded procurement, please use Others - Foreign-funded procurement as the Mode of Procurement.
Kindly indicate a specific period (dates, month, quarter) when each Procurement Activity will be done. Please refer to our website: http://www.gppb.gov.ph/timelines/timelines.htm for the specific periods for each activity.
Note: For SVP, IB/REI is similar to RFQ.
Ads/Post of IB/REI for Shopping 52.1(b) and NP-SVP (53.9) needs to be posted in PhilGEPS for ABCs above 50k. Notice of Award posting in PhilGEPS is mandatory for all Alternative Modes only for ABCs above 50k.</t>
  </si>
  <si>
    <t>Ads/Post of IB/REI</t>
  </si>
  <si>
    <t>STEP 5</t>
  </si>
  <si>
    <t>For Source of Funds, a dropdown list is available. If the Source of Funds the PE will use is not included, please indicate "Others" and specify under the Remarks column.</t>
  </si>
  <si>
    <t>STEP 6</t>
  </si>
  <si>
    <t>For Estimated Budget (PhP), kindly fill out either MOOE or CO columns only. Total ABC column is not editable,  but will automatically compute for the total MOOE and CO components of the project. This breakdown is needed for tracking purposes. Finally, please ensure that amounts indicated are aligned with budget documents.</t>
  </si>
  <si>
    <t>STEP 7</t>
  </si>
  <si>
    <t>Before submission to the GPPB, ensure that the Head of the Procuring Entity (HoPE) approves/signs the APP.</t>
  </si>
  <si>
    <t>GENERAL INFORMATION</t>
  </si>
  <si>
    <t>#1</t>
  </si>
  <si>
    <t>All Cells with Fill Color Orange needs to be filled out by the Agency. This is a visual reminder of blank or improperly filled out cells.</t>
  </si>
  <si>
    <t>#2</t>
  </si>
  <si>
    <t>To ensure that automated indicator which procurement activity needs to be filled out with specific periods, PE must copy entire Excel row with the mode of procurement for the specific procurement program/project and paste on the last sample row "Negotiated Procurement-53.13" in the template.</t>
  </si>
  <si>
    <t>#3</t>
  </si>
  <si>
    <t>If PE wishes to edit formatting and design of borders, fonts, among others of the APP template, it is suggested to utilize the automated formulas in the template before copying contents and reformatting.</t>
  </si>
  <si>
    <t>#4</t>
  </si>
  <si>
    <t>Per Section of 3.1.1 of DBM Circular No. 2015-7, the Approved Budget for the Contract (ABC) shall be “[t]he amount reflected in the MYOA”. Hence, the ABC in the Annual Procurement Plan (APP) shall be the full amount stated in the MYOA with remarks added on how much will be actually disbursed for that particular fiscal year. Moreover, the Procurement Monitoring Report (PMR) should also reflect full amount in the MYOA if the entire contract was awarded within the fiscal year. Thus, for succeeding years, actual disbursements from the MYOA need not be reflected in the APPs and PMRs, unless current contract with MYOA is terminated and a new procurement activity is undertaken.</t>
  </si>
  <si>
    <t>DEFINITIONS</t>
  </si>
  <si>
    <r>
      <t>1. PROGRAM (BESF)</t>
    </r>
    <r>
      <rPr>
        <sz val="11"/>
        <color indexed="8"/>
        <rFont val="Arial1"/>
      </rPr>
      <t>– A homogeneous group of activities necessary for the performance of a major purpose for which a government agency is established, for the basic maintenance of the agency’s administrative operations or for the provisions of staff support to the agency’s administrative operations or for the provisions of staff support to the agency’s line functions.</t>
    </r>
  </si>
  <si>
    <r>
      <t>2. PROJECT (BESF)</t>
    </r>
    <r>
      <rPr>
        <sz val="11"/>
        <color indexed="8"/>
        <rFont val="Arial1"/>
      </rPr>
      <t>– Special agency undertakings which are to be carried out within a definite time frame and which are intended to result in some pre-determined measure of goods and services.</t>
    </r>
  </si>
  <si>
    <r>
      <t>3. PMO/End User</t>
    </r>
    <r>
      <rPr>
        <sz val="11"/>
        <color indexed="8"/>
        <rFont val="Arial1"/>
      </rPr>
      <t xml:space="preserve"> - Unit as proponent of program or project</t>
    </r>
  </si>
  <si>
    <r>
      <t>4. Mode of Procurement</t>
    </r>
    <r>
      <rPr>
        <sz val="11"/>
        <color indexed="8"/>
        <rFont val="Arial1"/>
      </rPr>
      <t xml:space="preserve"> - Competitive Bidding and Alternative Methods including: selective bidding, direct contracting, repeat order, shopping, and negotiated procurement.</t>
    </r>
  </si>
  <si>
    <r>
      <t>5. Schedule for Each Procurement Activity</t>
    </r>
    <r>
      <rPr>
        <sz val="11"/>
        <color indexed="8"/>
        <rFont val="Arial1"/>
      </rPr>
      <t xml:space="preserve"> - Major procurement activities (advertising/posting; submission and receipt/Opening of bids;  award of contract; contract signing).</t>
    </r>
  </si>
  <si>
    <r>
      <t>6. Source of Funds</t>
    </r>
    <r>
      <rPr>
        <sz val="11"/>
        <color indexed="8"/>
        <rFont val="Arial1"/>
      </rPr>
      <t xml:space="preserve"> - Whether GoP, Foreign Assisted or Special Purpose Fund</t>
    </r>
  </si>
  <si>
    <r>
      <t xml:space="preserve">7. Estimated Budget </t>
    </r>
    <r>
      <rPr>
        <sz val="11"/>
        <color indexed="8"/>
        <rFont val="Arial1"/>
      </rPr>
      <t>- Agency approved estimate of project/program costs</t>
    </r>
  </si>
  <si>
    <r>
      <t>8. Remarks</t>
    </r>
    <r>
      <rPr>
        <sz val="11"/>
        <color indexed="8"/>
        <rFont val="Arial1"/>
      </rPr>
      <t xml:space="preserve"> - brief description of program or project</t>
    </r>
  </si>
  <si>
    <t>GoP</t>
  </si>
  <si>
    <t>YES</t>
  </si>
  <si>
    <t>Foreign</t>
  </si>
  <si>
    <t>NO</t>
  </si>
  <si>
    <t>Special Purpose Fund</t>
  </si>
  <si>
    <t>Corporate Budget</t>
  </si>
  <si>
    <t>Income</t>
  </si>
  <si>
    <t>Others</t>
  </si>
  <si>
    <t>Others - Foreign-funded procurement</t>
  </si>
  <si>
    <t>In the Code column, kindly indicate the PAP Code. Please refer to the code indicated in the technical budget posted in the DBM website. For GOCCs and LGUs, indicate the procuring entity's internal numbering system.</t>
  </si>
  <si>
    <t>NP-53.14 Direct Retail Purchase of
Petroleum Fuel, Oil and Lubricant (POL)
Products and Airline Tickets</t>
  </si>
  <si>
    <t>Emergency Procurement under the Bayanihan Act</t>
  </si>
  <si>
    <t>Department of Social Welfare and Development - Field Office IX</t>
  </si>
  <si>
    <t>Rent of Office Building</t>
  </si>
  <si>
    <t>Internet Subscription, fiber, not lower than 20mbps speed/bandwidth</t>
  </si>
  <si>
    <t>FEB. 2025</t>
  </si>
  <si>
    <t>Van Rental</t>
  </si>
  <si>
    <t>SFP</t>
  </si>
  <si>
    <t>Various trainings/ meeting to be conducted with accomodations</t>
  </si>
  <si>
    <t>Purchase of office equipments and furnitures</t>
  </si>
  <si>
    <t>Nutri Scale - Digital Hanging Type Sclae</t>
  </si>
  <si>
    <t>APR. 2025</t>
  </si>
  <si>
    <t>"Advocacy Shirt for Financial Management Division Staff</t>
  </si>
  <si>
    <t>PLDT (inclusive of 1 GBPS Primary for Regional office and 100/50 MPS for 15 Sub-regional sites. (extension of internet services for following ISPs for 3 months Jan-Mar 2025)</t>
  </si>
  <si>
    <t>CONVERGE (Secondary internet of regional office with 1 GBPS Bandwith) (extension of internet services for following ISPs for 3 months Jan-Mar 2025)</t>
  </si>
  <si>
    <t>ICTMS</t>
  </si>
  <si>
    <t>MAR. 2025</t>
  </si>
  <si>
    <t>Purchase of office supplies, furnitures, IT supplies and accessories</t>
  </si>
  <si>
    <t>Installation of various equipments and furnitures</t>
  </si>
  <si>
    <t>Tokens and other gift for pax and RP</t>
  </si>
  <si>
    <t>Catering services for various trainings</t>
  </si>
  <si>
    <t>Purcahse of workshop tokens</t>
  </si>
  <si>
    <t>Purchase of office equipments and office furnitures</t>
  </si>
  <si>
    <t>KALAHI-KKB</t>
  </si>
  <si>
    <t>Security Services</t>
  </si>
  <si>
    <t>Prepared by:</t>
  </si>
  <si>
    <t>Recommending Approval:</t>
  </si>
  <si>
    <t>Approved by:</t>
  </si>
  <si>
    <t>AL-WALID S. SAPPAYANI</t>
  </si>
  <si>
    <t>MA. SOCORRO S. MACASO</t>
  </si>
  <si>
    <t>RIDUAN P. HADJIMUDDIN, CESO III</t>
  </si>
  <si>
    <t>BAC Secretariat</t>
  </si>
  <si>
    <t>BAC Chairman</t>
  </si>
  <si>
    <t>Head of Office/ Agency</t>
  </si>
  <si>
    <t>Fund allocated:</t>
  </si>
  <si>
    <t>RODNA GRACE EGUIA-SUGABO</t>
  </si>
  <si>
    <t>OIC-FMD Chief</t>
  </si>
  <si>
    <t>.</t>
  </si>
  <si>
    <t>Annual Procurement Plan for FY 2025 - Continuing Appropriation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</si>
</sst>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 (&quot;#,##0.00\);&quot; -&quot;#\ ;@\ "/>
  </numFmts>
  <fonts count="14">
    <font>
      <sz val="11"/>
      <color indexed="8"/>
      <name val="Arial1"/>
    </font>
    <font>
      <b/>
      <sz val="14"/>
      <color indexed="8"/>
      <name val="Arial1"/>
    </font>
    <font>
      <sz val="10"/>
      <color indexed="8"/>
      <name val="Arial1"/>
    </font>
    <font>
      <b/>
      <sz val="9"/>
      <color indexed="8"/>
      <name val="Arial1"/>
    </font>
    <font>
      <b/>
      <sz val="8"/>
      <color indexed="8"/>
      <name val="Arial1"/>
    </font>
    <font>
      <sz val="9"/>
      <color indexed="8"/>
      <name val="Arial1"/>
    </font>
    <font>
      <sz val="8"/>
      <color indexed="8"/>
      <name val="Arial1"/>
    </font>
    <font>
      <b/>
      <sz val="10"/>
      <color indexed="8"/>
      <name val="Arial1"/>
    </font>
    <font>
      <u/>
      <sz val="10"/>
      <color indexed="12"/>
      <name val="Arial1"/>
    </font>
    <font>
      <b/>
      <sz val="11"/>
      <color indexed="8"/>
      <name val="Arial1"/>
    </font>
    <font>
      <sz val="11"/>
      <color indexed="8"/>
      <name val="Arial1"/>
    </font>
    <font>
      <sz val="10"/>
      <color indexed="12"/>
      <name val="Arial1"/>
    </font>
    <font>
      <sz val="11"/>
      <color indexed="8"/>
      <name val="Calibri"/>
      <family val="2"/>
    </font>
    <font>
      <sz val="8"/>
      <color indexed="8"/>
      <name val="Calibri"/>
      <family val="2"/>
    </font>
  </fonts>
  <fills count="6">
    <fill>
      <patternFill patternType="none"/>
    </fill>
    <fill>
      <patternFill patternType="gray125"/>
    </fill>
    <fill>
      <patternFill patternType="solid">
        <fgColor indexed="53"/>
        <bgColor indexed="52"/>
      </patternFill>
    </fill>
    <fill>
      <patternFill patternType="solid">
        <fgColor indexed="9"/>
        <bgColor indexed="26"/>
      </patternFill>
    </fill>
    <fill>
      <patternFill patternType="solid">
        <fgColor indexed="8"/>
        <bgColor indexed="58"/>
      </patternFill>
    </fill>
    <fill>
      <patternFill patternType="solid">
        <fgColor indexed="57"/>
        <bgColor indexed="21"/>
      </patternFill>
    </fill>
  </fills>
  <borders count="29">
    <border>
      <left/>
      <right/>
      <top/>
      <bottom/>
      <diagonal/>
    </border>
    <border>
      <left style="medium">
        <color indexed="8"/>
      </left>
      <right style="hair">
        <color indexed="8"/>
      </right>
      <top style="medium">
        <color indexed="8"/>
      </top>
      <bottom style="double">
        <color indexed="8"/>
      </bottom>
      <diagonal/>
    </border>
    <border>
      <left style="hair">
        <color indexed="8"/>
      </left>
      <right style="hair">
        <color indexed="8"/>
      </right>
      <top style="medium">
        <color indexed="8"/>
      </top>
      <bottom style="double">
        <color indexed="8"/>
      </bottom>
      <diagonal/>
    </border>
    <border>
      <left style="hair">
        <color indexed="8"/>
      </left>
      <right style="hair">
        <color indexed="8"/>
      </right>
      <top style="medium">
        <color indexed="8"/>
      </top>
      <bottom/>
      <diagonal/>
    </border>
    <border>
      <left style="hair">
        <color indexed="8"/>
      </left>
      <right style="medium">
        <color indexed="8"/>
      </right>
      <top style="medium">
        <color indexed="8"/>
      </top>
      <bottom style="double">
        <color indexed="8"/>
      </bottom>
      <diagonal/>
    </border>
    <border>
      <left style="hair">
        <color indexed="8"/>
      </left>
      <right style="hair">
        <color indexed="8"/>
      </right>
      <top style="hair">
        <color indexed="8"/>
      </top>
      <bottom style="hair">
        <color indexed="8"/>
      </bottom>
      <diagonal/>
    </border>
    <border>
      <left/>
      <right style="hair">
        <color indexed="8"/>
      </right>
      <top/>
      <bottom style="double">
        <color indexed="8"/>
      </bottom>
      <diagonal/>
    </border>
    <border>
      <left style="hair">
        <color indexed="8"/>
      </left>
      <right/>
      <top/>
      <bottom style="double">
        <color indexed="8"/>
      </bottom>
      <diagonal/>
    </border>
    <border>
      <left/>
      <right/>
      <top/>
      <bottom style="double">
        <color indexed="8"/>
      </bottom>
      <diagonal/>
    </border>
    <border>
      <left style="hair">
        <color indexed="8"/>
      </left>
      <right/>
      <top/>
      <bottom/>
      <diagonal/>
    </border>
    <border>
      <left style="hair">
        <color indexed="8"/>
      </left>
      <right style="hair">
        <color indexed="8"/>
      </right>
      <top/>
      <bottom/>
      <diagonal/>
    </border>
    <border>
      <left style="hair">
        <color indexed="8"/>
      </left>
      <right style="medium">
        <color indexed="8"/>
      </right>
      <top/>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style="medium">
        <color indexed="8"/>
      </top>
      <bottom style="double">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CCCCCC"/>
      </top>
      <bottom style="medium">
        <color rgb="FF000000"/>
      </bottom>
      <diagonal/>
    </border>
  </borders>
  <cellStyleXfs count="13">
    <xf numFmtId="0" fontId="0" fillId="0" borderId="0"/>
    <xf numFmtId="164" fontId="2" fillId="0" borderId="0" applyBorder="0" applyProtection="0"/>
    <xf numFmtId="0" fontId="8" fillId="0"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xf numFmtId="0" fontId="10" fillId="2" borderId="0" applyBorder="0" applyProtection="0"/>
  </cellStyleXfs>
  <cellXfs count="89">
    <xf numFmtId="0" fontId="0" fillId="0" borderId="0" xfId="0"/>
    <xf numFmtId="0" fontId="0" fillId="3" borderId="0" xfId="0" applyFill="1" applyProtection="1">
      <protection locked="0"/>
    </xf>
    <xf numFmtId="0" fontId="1" fillId="3" borderId="0" xfId="0" applyFont="1" applyFill="1" applyProtection="1">
      <protection locked="0"/>
    </xf>
    <xf numFmtId="0" fontId="1" fillId="3" borderId="0" xfId="0" applyFont="1" applyFill="1" applyAlignment="1" applyProtection="1">
      <alignment horizontal="left"/>
      <protection locked="0"/>
    </xf>
    <xf numFmtId="0" fontId="1" fillId="3" borderId="0" xfId="0" applyFont="1" applyFill="1" applyAlignment="1" applyProtection="1">
      <alignment horizontal="center"/>
      <protection locked="0"/>
    </xf>
    <xf numFmtId="0" fontId="2" fillId="3" borderId="0" xfId="0" applyFont="1" applyFill="1" applyAlignment="1" applyProtection="1">
      <alignment horizontal="center"/>
      <protection locked="0"/>
    </xf>
    <xf numFmtId="0" fontId="2" fillId="3" borderId="0" xfId="0" applyFont="1" applyFill="1" applyProtection="1">
      <protection locked="0"/>
    </xf>
    <xf numFmtId="0" fontId="3" fillId="3" borderId="0" xfId="0" applyFont="1" applyFill="1" applyAlignment="1" applyProtection="1">
      <alignment horizontal="center" vertical="top" wrapText="1"/>
      <protection locked="0"/>
    </xf>
    <xf numFmtId="0" fontId="4" fillId="3" borderId="6" xfId="0" applyFont="1" applyFill="1" applyBorder="1" applyAlignment="1" applyProtection="1">
      <alignment horizontal="center" vertical="top" wrapText="1"/>
      <protection locked="0"/>
    </xf>
    <xf numFmtId="0" fontId="4" fillId="3" borderId="7" xfId="0" applyFont="1" applyFill="1" applyBorder="1" applyAlignment="1" applyProtection="1">
      <alignment horizontal="center" vertical="top" wrapText="1"/>
      <protection locked="0"/>
    </xf>
    <xf numFmtId="0" fontId="4" fillId="3" borderId="8" xfId="0" applyFont="1" applyFill="1" applyBorder="1" applyAlignment="1" applyProtection="1">
      <alignment horizontal="center" vertical="top" wrapText="1"/>
      <protection locked="0"/>
    </xf>
    <xf numFmtId="0" fontId="3" fillId="3" borderId="7" xfId="0" applyFont="1" applyFill="1" applyBorder="1" applyAlignment="1" applyProtection="1">
      <alignment horizontal="center" vertical="top" wrapText="1"/>
      <protection locked="0"/>
    </xf>
    <xf numFmtId="0" fontId="3" fillId="3" borderId="8" xfId="0" applyFont="1" applyFill="1" applyBorder="1" applyAlignment="1" applyProtection="1">
      <alignment horizontal="center" vertical="top" wrapText="1"/>
      <protection locked="0"/>
    </xf>
    <xf numFmtId="0" fontId="3" fillId="3" borderId="6" xfId="0" applyFont="1" applyFill="1" applyBorder="1" applyAlignment="1" applyProtection="1">
      <alignment horizontal="center" vertical="top" wrapText="1"/>
      <protection locked="0"/>
    </xf>
    <xf numFmtId="0" fontId="5" fillId="3" borderId="0" xfId="0" applyFont="1" applyFill="1" applyProtection="1">
      <protection locked="0"/>
    </xf>
    <xf numFmtId="0" fontId="6" fillId="3" borderId="0" xfId="0" applyFont="1" applyFill="1" applyProtection="1">
      <protection locked="0"/>
    </xf>
    <xf numFmtId="0" fontId="6" fillId="3" borderId="9" xfId="0" applyFont="1" applyFill="1" applyBorder="1" applyProtection="1">
      <protection locked="0"/>
    </xf>
    <xf numFmtId="0" fontId="4" fillId="3" borderId="9" xfId="0" applyFont="1" applyFill="1" applyBorder="1" applyProtection="1">
      <protection locked="0"/>
    </xf>
    <xf numFmtId="0" fontId="6" fillId="3" borderId="10" xfId="0" applyFont="1" applyFill="1" applyBorder="1" applyProtection="1">
      <protection locked="0"/>
    </xf>
    <xf numFmtId="0" fontId="6" fillId="3" borderId="9" xfId="0" applyFont="1" applyFill="1" applyBorder="1" applyAlignment="1" applyProtection="1">
      <alignment horizontal="center"/>
      <protection locked="0"/>
    </xf>
    <xf numFmtId="0" fontId="6" fillId="3" borderId="10" xfId="0" applyFont="1" applyFill="1" applyBorder="1" applyAlignment="1" applyProtection="1">
      <alignment horizontal="center"/>
      <protection locked="0"/>
    </xf>
    <xf numFmtId="0" fontId="6" fillId="3" borderId="11" xfId="0" applyFont="1" applyFill="1" applyBorder="1" applyProtection="1">
      <protection locked="0"/>
    </xf>
    <xf numFmtId="0" fontId="0" fillId="0" borderId="0" xfId="0" applyAlignment="1" applyProtection="1">
      <alignment vertical="center"/>
      <protection locked="0"/>
    </xf>
    <xf numFmtId="0" fontId="0" fillId="3" borderId="0" xfId="0" applyFill="1" applyAlignment="1">
      <alignment vertical="center"/>
    </xf>
    <xf numFmtId="0" fontId="7" fillId="3" borderId="5" xfId="0" applyFont="1" applyFill="1" applyBorder="1" applyAlignment="1">
      <alignment horizontal="center" vertical="center"/>
    </xf>
    <xf numFmtId="0" fontId="0" fillId="3" borderId="0" xfId="0" applyFill="1" applyAlignment="1" applyProtection="1">
      <alignment vertical="center"/>
      <protection locked="0"/>
    </xf>
    <xf numFmtId="0" fontId="7" fillId="3" borderId="5" xfId="0" applyFont="1" applyFill="1" applyBorder="1" applyAlignment="1">
      <alignment vertical="center"/>
    </xf>
    <xf numFmtId="0" fontId="3" fillId="3" borderId="13" xfId="0" applyFont="1" applyFill="1" applyBorder="1" applyAlignment="1">
      <alignment horizontal="center" vertical="center" wrapText="1"/>
    </xf>
    <xf numFmtId="0" fontId="0" fillId="4" borderId="0" xfId="0" applyFill="1" applyAlignment="1">
      <alignment vertical="center"/>
    </xf>
    <xf numFmtId="0" fontId="2" fillId="3" borderId="12" xfId="0" applyFont="1" applyFill="1" applyBorder="1" applyAlignment="1">
      <alignment vertical="center" wrapText="1"/>
    </xf>
    <xf numFmtId="0" fontId="3"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5" xfId="0" applyFont="1" applyFill="1" applyBorder="1" applyAlignment="1">
      <alignment vertical="center" wrapText="1"/>
    </xf>
    <xf numFmtId="0" fontId="3" fillId="3" borderId="0" xfId="0" applyFont="1" applyFill="1" applyAlignment="1">
      <alignment horizontal="center" vertical="center" wrapText="1"/>
    </xf>
    <xf numFmtId="0" fontId="0" fillId="0" borderId="0" xfId="0" applyAlignment="1">
      <alignment vertical="center"/>
    </xf>
    <xf numFmtId="0" fontId="0" fillId="3" borderId="5" xfId="0" applyFill="1" applyBorder="1" applyAlignment="1">
      <alignment vertical="center"/>
    </xf>
    <xf numFmtId="0" fontId="2" fillId="3" borderId="5" xfId="0" applyFont="1" applyFill="1" applyBorder="1" applyAlignment="1">
      <alignment horizontal="center" vertical="center"/>
    </xf>
    <xf numFmtId="0" fontId="2" fillId="5" borderId="5" xfId="0" applyFont="1" applyFill="1" applyBorder="1" applyAlignment="1">
      <alignment vertical="center" wrapText="1"/>
    </xf>
    <xf numFmtId="0" fontId="8" fillId="3" borderId="5" xfId="2" applyFill="1" applyBorder="1" applyAlignment="1" applyProtection="1">
      <alignment vertical="center" wrapText="1"/>
    </xf>
    <xf numFmtId="0" fontId="7" fillId="3" borderId="5" xfId="0" applyFont="1" applyFill="1" applyBorder="1" applyAlignment="1">
      <alignment vertical="center" wrapText="1"/>
    </xf>
    <xf numFmtId="0" fontId="9" fillId="3" borderId="5" xfId="0" applyFont="1" applyFill="1" applyBorder="1" applyAlignment="1">
      <alignment vertical="center" wrapText="1"/>
    </xf>
    <xf numFmtId="0" fontId="2" fillId="0" borderId="0" xfId="0" applyFont="1"/>
    <xf numFmtId="0" fontId="4" fillId="3" borderId="19" xfId="0" applyFont="1" applyFill="1" applyBorder="1" applyAlignment="1">
      <alignment horizontal="center" vertical="top" wrapText="1"/>
    </xf>
    <xf numFmtId="0" fontId="3" fillId="3" borderId="19" xfId="0" applyFont="1" applyFill="1" applyBorder="1" applyAlignment="1">
      <alignment horizontal="center" vertical="top" wrapText="1"/>
    </xf>
    <xf numFmtId="0" fontId="11" fillId="3" borderId="12" xfId="2" applyFont="1" applyFill="1" applyBorder="1" applyAlignment="1" applyProtection="1">
      <alignment vertical="center" wrapText="1"/>
    </xf>
    <xf numFmtId="0" fontId="2" fillId="0" borderId="0" xfId="0" applyFont="1" applyAlignment="1">
      <alignment wrapText="1"/>
    </xf>
    <xf numFmtId="0" fontId="3" fillId="3" borderId="3" xfId="0" applyFont="1" applyFill="1" applyBorder="1" applyAlignment="1" applyProtection="1">
      <alignment horizontal="center" vertical="top" wrapText="1"/>
      <protection locked="0"/>
    </xf>
    <xf numFmtId="0" fontId="3" fillId="3" borderId="15" xfId="0" applyFont="1" applyFill="1" applyBorder="1" applyAlignment="1">
      <alignment horizontal="center" vertical="top" wrapText="1"/>
    </xf>
    <xf numFmtId="0" fontId="3" fillId="3" borderId="18" xfId="0" applyFont="1" applyFill="1" applyBorder="1" applyAlignment="1">
      <alignment horizontal="center" vertical="top" wrapText="1"/>
    </xf>
    <xf numFmtId="0" fontId="3" fillId="3" borderId="16" xfId="0" applyFont="1" applyFill="1" applyBorder="1" applyAlignment="1">
      <alignment horizontal="center" vertical="top" wrapText="1"/>
    </xf>
    <xf numFmtId="0" fontId="3" fillId="3" borderId="19"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9" xfId="0" applyFont="1" applyFill="1" applyBorder="1" applyAlignment="1">
      <alignment horizontal="center" vertical="top" wrapText="1"/>
    </xf>
    <xf numFmtId="0" fontId="3" fillId="3" borderId="17" xfId="0" applyFont="1" applyFill="1" applyBorder="1" applyAlignment="1">
      <alignment horizontal="center" vertical="top" wrapText="1"/>
    </xf>
    <xf numFmtId="0" fontId="3" fillId="3" borderId="20" xfId="0" applyFont="1" applyFill="1" applyBorder="1" applyAlignment="1">
      <alignment horizontal="center" vertical="top" wrapText="1"/>
    </xf>
    <xf numFmtId="0" fontId="3" fillId="3" borderId="14"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3" fillId="3" borderId="1"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7" fillId="3" borderId="5" xfId="0" applyFont="1" applyFill="1" applyBorder="1" applyAlignment="1">
      <alignment horizontal="center" vertical="center"/>
    </xf>
    <xf numFmtId="0" fontId="2" fillId="3" borderId="5" xfId="0" applyFont="1" applyFill="1" applyBorder="1" applyAlignment="1">
      <alignment horizontal="left" vertical="center" wrapText="1"/>
    </xf>
    <xf numFmtId="0" fontId="3" fillId="3" borderId="5" xfId="0" applyFont="1" applyFill="1" applyBorder="1" applyAlignment="1">
      <alignment horizontal="center" vertical="center" wrapText="1"/>
    </xf>
    <xf numFmtId="0" fontId="0" fillId="3" borderId="0" xfId="0" applyFill="1" applyAlignment="1" applyProtection="1">
      <alignment wrapText="1"/>
      <protection locked="0"/>
    </xf>
    <xf numFmtId="0" fontId="9" fillId="3" borderId="0" xfId="0" applyFont="1" applyFill="1" applyAlignment="1" applyProtection="1">
      <alignment wrapText="1"/>
      <protection locked="0"/>
    </xf>
    <xf numFmtId="0" fontId="9" fillId="3" borderId="0" xfId="0" applyFont="1" applyFill="1" applyProtection="1">
      <protection locked="0"/>
    </xf>
    <xf numFmtId="1" fontId="6" fillId="3" borderId="21" xfId="0" applyNumberFormat="1" applyFont="1" applyFill="1" applyBorder="1" applyAlignment="1" applyProtection="1">
      <alignment horizontal="center"/>
      <protection locked="0"/>
    </xf>
    <xf numFmtId="1" fontId="6" fillId="3" borderId="22" xfId="0" applyNumberFormat="1" applyFont="1" applyFill="1" applyBorder="1" applyAlignment="1" applyProtection="1">
      <alignment horizontal="center"/>
      <protection locked="0"/>
    </xf>
    <xf numFmtId="1" fontId="6" fillId="3" borderId="23" xfId="0" applyNumberFormat="1" applyFont="1" applyFill="1" applyBorder="1" applyAlignment="1" applyProtection="1">
      <alignment horizontal="center"/>
      <protection locked="0"/>
    </xf>
    <xf numFmtId="1" fontId="6" fillId="3" borderId="24" xfId="0" applyNumberFormat="1" applyFont="1" applyFill="1" applyBorder="1" applyAlignment="1" applyProtection="1">
      <alignment horizontal="center"/>
      <protection locked="0"/>
    </xf>
    <xf numFmtId="0" fontId="12" fillId="0" borderId="25" xfId="0" applyFont="1" applyBorder="1" applyProtection="1">
      <protection locked="0"/>
    </xf>
    <xf numFmtId="0" fontId="12" fillId="0" borderId="26" xfId="0" applyFont="1" applyBorder="1" applyProtection="1">
      <protection locked="0"/>
    </xf>
    <xf numFmtId="0" fontId="6" fillId="3" borderId="23" xfId="0" applyFont="1" applyFill="1" applyBorder="1" applyProtection="1">
      <protection locked="0"/>
    </xf>
    <xf numFmtId="0" fontId="6" fillId="3" borderId="23" xfId="0" applyFont="1" applyFill="1" applyBorder="1" applyAlignment="1" applyProtection="1">
      <alignment wrapText="1"/>
      <protection locked="0"/>
    </xf>
    <xf numFmtId="0" fontId="13" fillId="0" borderId="27" xfId="0" applyFont="1" applyBorder="1" applyAlignment="1" applyProtection="1">
      <alignment vertical="center" wrapText="1"/>
      <protection locked="0"/>
    </xf>
    <xf numFmtId="0" fontId="13" fillId="0" borderId="28" xfId="0" applyFont="1" applyBorder="1" applyAlignment="1" applyProtection="1">
      <alignment vertical="center" wrapText="1"/>
      <protection locked="0"/>
    </xf>
    <xf numFmtId="0" fontId="6" fillId="3" borderId="24" xfId="0" applyFont="1" applyFill="1" applyBorder="1" applyProtection="1">
      <protection locked="0"/>
    </xf>
    <xf numFmtId="0" fontId="6" fillId="3" borderId="21" xfId="0" applyFont="1" applyFill="1" applyBorder="1" applyProtection="1">
      <protection locked="0"/>
    </xf>
    <xf numFmtId="0" fontId="6" fillId="3" borderId="22" xfId="0" applyFont="1" applyFill="1" applyBorder="1" applyProtection="1">
      <protection locked="0"/>
    </xf>
    <xf numFmtId="0" fontId="6" fillId="3" borderId="21" xfId="0" applyFont="1" applyFill="1" applyBorder="1" applyAlignment="1" applyProtection="1">
      <alignment horizontal="center"/>
      <protection locked="0"/>
    </xf>
    <xf numFmtId="0" fontId="6" fillId="3" borderId="23" xfId="0" applyFont="1" applyFill="1" applyBorder="1" applyAlignment="1" applyProtection="1">
      <alignment horizontal="center"/>
      <protection locked="0"/>
    </xf>
    <xf numFmtId="0" fontId="6" fillId="3" borderId="24" xfId="0" applyFont="1" applyFill="1" applyBorder="1" applyAlignment="1" applyProtection="1">
      <alignment horizontal="center"/>
      <protection locked="0"/>
    </xf>
    <xf numFmtId="0" fontId="6" fillId="3" borderId="21" xfId="0" applyFont="1" applyFill="1" applyBorder="1" applyAlignment="1" applyProtection="1">
      <alignment horizontal="left"/>
      <protection locked="0"/>
    </xf>
    <xf numFmtId="0" fontId="6" fillId="3" borderId="23" xfId="0" applyFont="1" applyFill="1" applyBorder="1" applyAlignment="1" applyProtection="1">
      <alignment horizontal="left"/>
      <protection locked="0"/>
    </xf>
    <xf numFmtId="0" fontId="6" fillId="3" borderId="24" xfId="0" applyFont="1" applyFill="1" applyBorder="1" applyAlignment="1" applyProtection="1">
      <alignment horizontal="left"/>
      <protection locked="0"/>
    </xf>
    <xf numFmtId="17" fontId="6" fillId="3" borderId="23" xfId="0" applyNumberFormat="1" applyFont="1" applyFill="1" applyBorder="1" applyProtection="1">
      <protection locked="0"/>
    </xf>
    <xf numFmtId="17" fontId="6" fillId="3" borderId="21" xfId="0" applyNumberFormat="1" applyFont="1" applyFill="1" applyBorder="1" applyProtection="1">
      <protection locked="0"/>
    </xf>
    <xf numFmtId="164" fontId="6" fillId="0" borderId="21" xfId="1" applyFont="1" applyBorder="1" applyProtection="1">
      <protection locked="0"/>
    </xf>
    <xf numFmtId="164" fontId="6" fillId="0" borderId="23" xfId="1" applyFont="1" applyBorder="1" applyProtection="1">
      <protection locked="0"/>
    </xf>
    <xf numFmtId="164" fontId="4" fillId="0" borderId="24" xfId="1" applyFont="1" applyBorder="1" applyProtection="1">
      <protection locked="0"/>
    </xf>
  </cellXfs>
  <cellStyles count="13">
    <cellStyle name="cf1" xfId="3" xr:uid="{00000000-0005-0000-0000-000000000000}"/>
    <cellStyle name="cf10" xfId="12" xr:uid="{00000000-0005-0000-0000-000001000000}"/>
    <cellStyle name="cf2" xfId="4" xr:uid="{00000000-0005-0000-0000-000002000000}"/>
    <cellStyle name="cf3" xfId="5" xr:uid="{00000000-0005-0000-0000-000003000000}"/>
    <cellStyle name="cf4" xfId="6" xr:uid="{00000000-0005-0000-0000-000004000000}"/>
    <cellStyle name="cf5" xfId="7" xr:uid="{00000000-0005-0000-0000-000005000000}"/>
    <cellStyle name="cf6" xfId="8" xr:uid="{00000000-0005-0000-0000-000006000000}"/>
    <cellStyle name="cf7" xfId="9" xr:uid="{00000000-0005-0000-0000-000007000000}"/>
    <cellStyle name="cf8" xfId="10" xr:uid="{00000000-0005-0000-0000-000008000000}"/>
    <cellStyle name="cf9" xfId="11" xr:uid="{00000000-0005-0000-0000-000009000000}"/>
    <cellStyle name="Comma" xfId="1" builtinId="3"/>
    <cellStyle name="Hyperlink" xfId="2" builtinId="8"/>
    <cellStyle name="Normal" xfId="0" builtinId="0"/>
  </cellStyles>
  <dxfs count="4">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
      <font>
        <b val="0"/>
        <condense val="0"/>
        <extend val="0"/>
        <sz val="11"/>
        <color indexed="8"/>
      </font>
      <fill>
        <patternFill patternType="solid">
          <fgColor indexed="52"/>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dbm.gov.ph/wp-content/uploads/Issuances/2015/Circular%20Letter/CL2015_7-MY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2"/>
  <sheetViews>
    <sheetView tabSelected="1" topLeftCell="A13" zoomScale="122" zoomScaleNormal="122" workbookViewId="0">
      <selection activeCell="J29" sqref="J29"/>
    </sheetView>
  </sheetViews>
  <sheetFormatPr defaultColWidth="8.375" defaultRowHeight="36.75" customHeight="1"/>
  <cols>
    <col min="1" max="1" width="13.125" style="1" customWidth="1"/>
    <col min="2" max="2" width="30.125" style="1" customWidth="1"/>
    <col min="3" max="3" width="9.875" style="1" customWidth="1"/>
    <col min="4" max="4" width="11.125" style="1" customWidth="1"/>
    <col min="5" max="5" width="32.125" style="1" customWidth="1"/>
    <col min="6" max="6" width="10.75" style="1" customWidth="1"/>
    <col min="7" max="7" width="9.875" style="1" customWidth="1"/>
    <col min="8" max="9" width="9.625" style="1" customWidth="1"/>
    <col min="10" max="10" width="7.75" style="1" customWidth="1"/>
    <col min="11" max="12" width="9.625" style="1" customWidth="1"/>
    <col min="13" max="13" width="6.25" style="1" customWidth="1"/>
    <col min="14" max="14" width="14.875" style="1" customWidth="1"/>
    <col min="15" max="43" width="0" style="1" hidden="1" customWidth="1"/>
    <col min="44" max="16384" width="8.375" style="1"/>
  </cols>
  <sheetData>
    <row r="1" spans="1:43" s="2" customFormat="1" ht="18">
      <c r="C1" s="3" t="s">
        <v>100</v>
      </c>
      <c r="D1" s="3"/>
      <c r="K1" s="4"/>
      <c r="L1" s="4"/>
      <c r="M1" s="4"/>
      <c r="O1" s="3" t="s">
        <v>0</v>
      </c>
      <c r="AD1" s="4"/>
      <c r="AE1" s="4"/>
      <c r="AF1" s="4"/>
      <c r="AG1" s="4"/>
    </row>
    <row r="2" spans="1:43" s="2" customFormat="1" ht="18">
      <c r="C2" s="3" t="s">
        <v>136</v>
      </c>
      <c r="D2" s="3"/>
      <c r="K2" s="4"/>
      <c r="L2" s="4"/>
      <c r="M2" s="4"/>
      <c r="O2" s="3"/>
      <c r="AD2" s="4"/>
      <c r="AE2" s="4"/>
      <c r="AF2" s="4"/>
      <c r="AG2" s="4"/>
    </row>
    <row r="3" spans="1:43" s="2" customFormat="1" ht="18">
      <c r="C3" s="3"/>
      <c r="D3" s="3"/>
      <c r="K3" s="4"/>
      <c r="L3" s="4"/>
      <c r="M3" s="4"/>
      <c r="O3" s="3"/>
      <c r="AD3" s="4"/>
      <c r="AE3" s="4"/>
      <c r="AF3" s="4"/>
      <c r="AG3" s="4"/>
    </row>
    <row r="4" spans="1:43" s="6" customFormat="1" ht="18.75" thickBot="1">
      <c r="A4" s="5"/>
      <c r="C4" s="3"/>
      <c r="K4" s="5"/>
      <c r="L4" s="5"/>
      <c r="M4" s="5"/>
      <c r="AD4" s="5"/>
      <c r="AE4" s="5"/>
      <c r="AF4" s="5"/>
      <c r="AG4" s="5"/>
    </row>
    <row r="5" spans="1:43" s="7" customFormat="1" ht="18" customHeight="1" thickBot="1">
      <c r="A5" s="47" t="s">
        <v>1</v>
      </c>
      <c r="B5" s="49" t="s">
        <v>2</v>
      </c>
      <c r="C5" s="49" t="s">
        <v>3</v>
      </c>
      <c r="D5" s="51" t="s">
        <v>4</v>
      </c>
      <c r="E5" s="49" t="s">
        <v>5</v>
      </c>
      <c r="F5" s="49" t="s">
        <v>6</v>
      </c>
      <c r="G5" s="49"/>
      <c r="H5" s="49"/>
      <c r="I5" s="49"/>
      <c r="J5" s="49" t="s">
        <v>7</v>
      </c>
      <c r="K5" s="49" t="s">
        <v>8</v>
      </c>
      <c r="L5" s="49"/>
      <c r="M5" s="49"/>
      <c r="N5" s="53" t="s">
        <v>9</v>
      </c>
      <c r="O5" s="55" t="s">
        <v>10</v>
      </c>
      <c r="P5" s="56" t="s">
        <v>5</v>
      </c>
      <c r="Q5" s="46" t="s">
        <v>6</v>
      </c>
      <c r="R5" s="46"/>
      <c r="S5" s="46"/>
      <c r="T5" s="46"/>
      <c r="U5" s="46"/>
      <c r="V5" s="46"/>
      <c r="W5" s="46"/>
      <c r="X5" s="46"/>
      <c r="Y5" s="46"/>
      <c r="Z5" s="46"/>
      <c r="AA5" s="46"/>
      <c r="AB5" s="46"/>
      <c r="AC5" s="56" t="s">
        <v>7</v>
      </c>
      <c r="AD5" s="46" t="s">
        <v>11</v>
      </c>
      <c r="AE5" s="46"/>
      <c r="AF5" s="46"/>
      <c r="AG5" s="56" t="s">
        <v>12</v>
      </c>
      <c r="AH5" s="46" t="s">
        <v>13</v>
      </c>
      <c r="AI5" s="46"/>
      <c r="AJ5" s="46"/>
      <c r="AK5" s="46"/>
      <c r="AL5" s="46"/>
      <c r="AM5" s="46"/>
      <c r="AN5" s="46"/>
      <c r="AO5" s="46"/>
      <c r="AP5" s="46"/>
      <c r="AQ5" s="58" t="s">
        <v>14</v>
      </c>
    </row>
    <row r="6" spans="1:43" s="14" customFormat="1" ht="35.25" thickTop="1" thickBot="1">
      <c r="A6" s="48"/>
      <c r="B6" s="50"/>
      <c r="C6" s="50"/>
      <c r="D6" s="52"/>
      <c r="E6" s="50"/>
      <c r="F6" s="42" t="s">
        <v>15</v>
      </c>
      <c r="G6" s="42" t="s">
        <v>16</v>
      </c>
      <c r="H6" s="42" t="s">
        <v>17</v>
      </c>
      <c r="I6" s="42" t="s">
        <v>18</v>
      </c>
      <c r="J6" s="50"/>
      <c r="K6" s="43" t="s">
        <v>19</v>
      </c>
      <c r="L6" s="43" t="s">
        <v>20</v>
      </c>
      <c r="M6" s="43" t="s">
        <v>21</v>
      </c>
      <c r="N6" s="54"/>
      <c r="O6" s="55"/>
      <c r="P6" s="57"/>
      <c r="Q6" s="8" t="s">
        <v>22</v>
      </c>
      <c r="R6" s="9" t="s">
        <v>23</v>
      </c>
      <c r="S6" s="10" t="s">
        <v>24</v>
      </c>
      <c r="T6" s="10" t="s">
        <v>25</v>
      </c>
      <c r="U6" s="10" t="s">
        <v>26</v>
      </c>
      <c r="V6" s="10" t="s">
        <v>27</v>
      </c>
      <c r="W6" s="10" t="s">
        <v>28</v>
      </c>
      <c r="X6" s="10" t="s">
        <v>29</v>
      </c>
      <c r="Y6" s="10" t="s">
        <v>18</v>
      </c>
      <c r="Z6" s="10" t="s">
        <v>30</v>
      </c>
      <c r="AA6" s="10" t="s">
        <v>31</v>
      </c>
      <c r="AB6" s="10" t="s">
        <v>32</v>
      </c>
      <c r="AC6" s="56"/>
      <c r="AD6" s="11" t="s">
        <v>19</v>
      </c>
      <c r="AE6" s="12" t="s">
        <v>20</v>
      </c>
      <c r="AF6" s="13" t="s">
        <v>21</v>
      </c>
      <c r="AG6" s="56"/>
      <c r="AH6" s="9" t="s">
        <v>33</v>
      </c>
      <c r="AI6" s="10" t="s">
        <v>24</v>
      </c>
      <c r="AJ6" s="10" t="s">
        <v>25</v>
      </c>
      <c r="AK6" s="10" t="s">
        <v>26</v>
      </c>
      <c r="AL6" s="10" t="s">
        <v>27</v>
      </c>
      <c r="AM6" s="10" t="s">
        <v>28</v>
      </c>
      <c r="AN6" s="10" t="s">
        <v>29</v>
      </c>
      <c r="AO6" s="10" t="s">
        <v>18</v>
      </c>
      <c r="AP6" s="10" t="s">
        <v>31</v>
      </c>
      <c r="AQ6" s="58"/>
    </row>
    <row r="7" spans="1:43" s="6" customFormat="1" ht="15">
      <c r="A7" s="65">
        <v>320102100001000</v>
      </c>
      <c r="B7" s="69" t="s">
        <v>101</v>
      </c>
      <c r="C7" s="76" t="s">
        <v>105</v>
      </c>
      <c r="D7" s="78" t="s">
        <v>91</v>
      </c>
      <c r="E7" s="81" t="s">
        <v>48</v>
      </c>
      <c r="F7" s="76" t="str">
        <f>IF(E7="","",IF((OR(E7=data_validation!A$1,E7=data_validation!A$2,E7=data_validation!A$5,E7=data_validation!A$6,E7=data_validation!A$15,E7=data_validation!A$17)),"Indicate Date","N/A"))</f>
        <v>N/A</v>
      </c>
      <c r="G7" s="76" t="str">
        <f>IF(E7="","",IF((OR(E7=data_validation!A$1,E7=data_validation!A$2)),"Indicate Date","N/A"))</f>
        <v>N/A</v>
      </c>
      <c r="H7" s="85">
        <v>45778</v>
      </c>
      <c r="I7" s="85">
        <v>45778</v>
      </c>
      <c r="J7" s="76" t="s">
        <v>88</v>
      </c>
      <c r="K7" s="86">
        <f t="shared" ref="K7:K24" si="0">SUM(L7:M7)</f>
        <v>400000</v>
      </c>
      <c r="L7" s="86">
        <v>400000</v>
      </c>
      <c r="M7" s="78"/>
      <c r="N7" s="76"/>
      <c r="O7" s="15"/>
      <c r="P7" s="16"/>
      <c r="Q7" s="16"/>
      <c r="R7" s="16"/>
      <c r="S7" s="16"/>
      <c r="T7" s="16"/>
      <c r="U7" s="16"/>
      <c r="V7" s="16"/>
      <c r="W7" s="17"/>
      <c r="X7" s="16"/>
      <c r="Y7" s="16"/>
      <c r="Z7" s="16"/>
      <c r="AA7" s="16"/>
      <c r="AB7" s="16"/>
      <c r="AC7" s="18"/>
      <c r="AD7" s="19"/>
      <c r="AE7" s="19"/>
      <c r="AF7" s="20"/>
      <c r="AG7" s="19"/>
      <c r="AH7" s="16"/>
      <c r="AI7" s="16"/>
      <c r="AJ7" s="16"/>
      <c r="AK7" s="16"/>
      <c r="AL7" s="16"/>
      <c r="AM7" s="16"/>
      <c r="AN7" s="16"/>
      <c r="AO7" s="16"/>
      <c r="AP7" s="18"/>
      <c r="AQ7" s="21"/>
    </row>
    <row r="8" spans="1:43" s="6" customFormat="1" ht="15">
      <c r="A8" s="66">
        <v>320102100001000</v>
      </c>
      <c r="B8" s="70" t="s">
        <v>102</v>
      </c>
      <c r="C8" s="77" t="s">
        <v>105</v>
      </c>
      <c r="D8" s="79" t="s">
        <v>91</v>
      </c>
      <c r="E8" s="82" t="s">
        <v>36</v>
      </c>
      <c r="F8" s="71" t="str">
        <f>IF(E8="","",IF((OR(E8=data_validation!A$1,E8=data_validation!A$2,E8=data_validation!A$5,E8=data_validation!A$6,E8=data_validation!A$15,E8=data_validation!A$17)),"Indicate Date","N/A"))</f>
        <v>N/A</v>
      </c>
      <c r="G8" s="71" t="str">
        <f>IF(E8="","",IF((OR(E8=data_validation!A$1,E8=data_validation!A$2)),"Indicate Date","N/A"))</f>
        <v>N/A</v>
      </c>
      <c r="H8" s="71" t="s">
        <v>103</v>
      </c>
      <c r="I8" s="71" t="s">
        <v>103</v>
      </c>
      <c r="J8" s="71" t="s">
        <v>88</v>
      </c>
      <c r="K8" s="87">
        <f t="shared" si="0"/>
        <v>23100</v>
      </c>
      <c r="L8" s="87">
        <v>23100</v>
      </c>
      <c r="M8" s="79"/>
      <c r="N8" s="71"/>
      <c r="O8" s="15"/>
      <c r="P8" s="16"/>
      <c r="Q8" s="16"/>
      <c r="R8" s="16"/>
      <c r="S8" s="16"/>
      <c r="T8" s="16"/>
      <c r="U8" s="16"/>
      <c r="V8" s="16"/>
      <c r="W8" s="16"/>
      <c r="X8" s="16"/>
      <c r="Y8" s="16"/>
      <c r="Z8" s="16"/>
      <c r="AA8" s="16"/>
      <c r="AB8" s="16"/>
      <c r="AC8" s="18"/>
      <c r="AD8" s="19"/>
      <c r="AE8" s="19"/>
      <c r="AF8" s="20"/>
      <c r="AG8" s="19"/>
      <c r="AH8" s="16"/>
      <c r="AI8" s="16"/>
      <c r="AJ8" s="16"/>
      <c r="AK8" s="16"/>
      <c r="AL8" s="16"/>
      <c r="AM8" s="16"/>
      <c r="AN8" s="16"/>
      <c r="AO8" s="16"/>
      <c r="AP8" s="18"/>
      <c r="AQ8" s="21"/>
    </row>
    <row r="9" spans="1:43" s="6" customFormat="1" ht="15">
      <c r="A9" s="66">
        <v>320102100001000</v>
      </c>
      <c r="B9" s="70" t="s">
        <v>104</v>
      </c>
      <c r="C9" s="77" t="s">
        <v>105</v>
      </c>
      <c r="D9" s="79" t="s">
        <v>91</v>
      </c>
      <c r="E9" s="82" t="s">
        <v>38</v>
      </c>
      <c r="F9" s="84">
        <v>45778</v>
      </c>
      <c r="G9" s="71" t="str">
        <f>IF(E9="","",IF((OR(E9=data_validation!A$1,E9=data_validation!A$2)),"Indicate Date","N/A"))</f>
        <v>N/A</v>
      </c>
      <c r="H9" s="84">
        <v>45778</v>
      </c>
      <c r="I9" s="84">
        <v>45778</v>
      </c>
      <c r="J9" s="71" t="s">
        <v>88</v>
      </c>
      <c r="K9" s="87">
        <f t="shared" si="0"/>
        <v>300000</v>
      </c>
      <c r="L9" s="87">
        <v>300000</v>
      </c>
      <c r="M9" s="79"/>
      <c r="N9" s="71"/>
      <c r="O9" s="15"/>
      <c r="P9" s="16"/>
      <c r="Q9" s="16"/>
      <c r="R9" s="16"/>
      <c r="S9" s="16"/>
      <c r="T9" s="16"/>
      <c r="U9" s="16"/>
      <c r="V9" s="16"/>
      <c r="W9" s="16"/>
      <c r="X9" s="16"/>
      <c r="Y9" s="16"/>
      <c r="Z9" s="16"/>
      <c r="AA9" s="16"/>
      <c r="AB9" s="16"/>
      <c r="AC9" s="18"/>
      <c r="AD9" s="19"/>
      <c r="AE9" s="19"/>
      <c r="AF9" s="20"/>
      <c r="AG9" s="19"/>
      <c r="AH9" s="16"/>
      <c r="AI9" s="16"/>
      <c r="AJ9" s="16"/>
      <c r="AK9" s="16"/>
      <c r="AL9" s="16"/>
      <c r="AM9" s="16"/>
      <c r="AN9" s="16"/>
      <c r="AO9" s="16"/>
      <c r="AP9" s="18"/>
      <c r="AQ9" s="21"/>
    </row>
    <row r="10" spans="1:43" s="6" customFormat="1" ht="12.75">
      <c r="A10" s="66">
        <v>320102100001000</v>
      </c>
      <c r="B10" s="71" t="s">
        <v>106</v>
      </c>
      <c r="C10" s="77" t="s">
        <v>105</v>
      </c>
      <c r="D10" s="79" t="s">
        <v>91</v>
      </c>
      <c r="E10" s="82" t="s">
        <v>48</v>
      </c>
      <c r="F10" s="71" t="str">
        <f>IF(E10="","",IF((OR(E10=data_validation!A$1,E10=data_validation!A$2,E10=data_validation!A$5,E10=data_validation!A$6,E10=data_validation!A$15,E10=data_validation!A$17)),"Indicate Date","N/A"))</f>
        <v>N/A</v>
      </c>
      <c r="G10" s="71" t="str">
        <f>IF(E10="","",IF((OR(E10=data_validation!A$1,E10=data_validation!A$2)),"Indicate Date","N/A"))</f>
        <v>N/A</v>
      </c>
      <c r="H10" s="84">
        <v>45839</v>
      </c>
      <c r="I10" s="84">
        <v>45839</v>
      </c>
      <c r="J10" s="71" t="s">
        <v>88</v>
      </c>
      <c r="K10" s="87">
        <f t="shared" si="0"/>
        <v>1992250</v>
      </c>
      <c r="L10" s="87">
        <v>1992250</v>
      </c>
      <c r="M10" s="79"/>
      <c r="N10" s="71"/>
      <c r="O10" s="15"/>
      <c r="P10" s="16"/>
      <c r="Q10" s="16"/>
      <c r="R10" s="16"/>
      <c r="S10" s="16"/>
      <c r="T10" s="16"/>
      <c r="U10" s="16"/>
      <c r="V10" s="16"/>
      <c r="W10" s="16"/>
      <c r="X10" s="16"/>
      <c r="Y10" s="16"/>
      <c r="Z10" s="16"/>
      <c r="AA10" s="16"/>
      <c r="AB10" s="16"/>
      <c r="AC10" s="18"/>
      <c r="AD10" s="19"/>
      <c r="AE10" s="19"/>
      <c r="AF10" s="20"/>
      <c r="AG10" s="19"/>
      <c r="AH10" s="16"/>
      <c r="AI10" s="16"/>
      <c r="AJ10" s="16"/>
      <c r="AK10" s="16"/>
      <c r="AL10" s="16"/>
      <c r="AM10" s="16"/>
      <c r="AN10" s="16"/>
      <c r="AO10" s="16"/>
      <c r="AP10" s="18"/>
      <c r="AQ10" s="21"/>
    </row>
    <row r="11" spans="1:43" s="6" customFormat="1" ht="12.75">
      <c r="A11" s="66">
        <v>320102100001000</v>
      </c>
      <c r="B11" s="71" t="s">
        <v>107</v>
      </c>
      <c r="C11" s="77" t="s">
        <v>105</v>
      </c>
      <c r="D11" s="79" t="s">
        <v>91</v>
      </c>
      <c r="E11" s="82" t="s">
        <v>38</v>
      </c>
      <c r="F11" s="84">
        <v>45778</v>
      </c>
      <c r="G11" s="71" t="str">
        <f>IF(E11="","",IF((OR(E11=data_validation!A$1,E11=data_validation!A$2)),"Indicate Date","N/A"))</f>
        <v>N/A</v>
      </c>
      <c r="H11" s="84">
        <v>45778</v>
      </c>
      <c r="I11" s="84">
        <v>45778</v>
      </c>
      <c r="J11" s="71" t="s">
        <v>88</v>
      </c>
      <c r="K11" s="87">
        <f t="shared" si="0"/>
        <v>855600</v>
      </c>
      <c r="L11" s="87">
        <v>855600</v>
      </c>
      <c r="M11" s="79"/>
      <c r="N11" s="71"/>
      <c r="O11" s="15"/>
      <c r="P11" s="16"/>
      <c r="Q11" s="16"/>
      <c r="R11" s="16"/>
      <c r="S11" s="16"/>
      <c r="T11" s="16"/>
      <c r="U11" s="16"/>
      <c r="V11" s="16"/>
      <c r="W11" s="16"/>
      <c r="X11" s="16"/>
      <c r="Y11" s="16"/>
      <c r="Z11" s="16"/>
      <c r="AA11" s="16"/>
      <c r="AB11" s="16"/>
      <c r="AC11" s="18"/>
      <c r="AD11" s="19"/>
      <c r="AE11" s="19"/>
      <c r="AF11" s="20"/>
      <c r="AG11" s="19"/>
      <c r="AH11" s="16"/>
      <c r="AI11" s="16"/>
      <c r="AJ11" s="16"/>
      <c r="AK11" s="16"/>
      <c r="AL11" s="16"/>
      <c r="AM11" s="16"/>
      <c r="AN11" s="16"/>
      <c r="AO11" s="16"/>
      <c r="AP11" s="18"/>
      <c r="AQ11" s="21"/>
    </row>
    <row r="12" spans="1:43" s="6" customFormat="1" ht="15">
      <c r="A12" s="66">
        <v>320102100001000</v>
      </c>
      <c r="B12" s="70" t="s">
        <v>108</v>
      </c>
      <c r="C12" s="77" t="s">
        <v>105</v>
      </c>
      <c r="D12" s="79" t="s">
        <v>91</v>
      </c>
      <c r="E12" s="82" t="s">
        <v>34</v>
      </c>
      <c r="F12" s="71" t="s">
        <v>109</v>
      </c>
      <c r="G12" s="71" t="s">
        <v>109</v>
      </c>
      <c r="H12" s="84">
        <v>45778</v>
      </c>
      <c r="I12" s="84">
        <v>45778</v>
      </c>
      <c r="J12" s="71" t="s">
        <v>88</v>
      </c>
      <c r="K12" s="87">
        <f t="shared" si="0"/>
        <v>8280000</v>
      </c>
      <c r="L12" s="87">
        <v>8280000</v>
      </c>
      <c r="M12" s="79"/>
      <c r="N12" s="71"/>
      <c r="O12" s="15"/>
      <c r="P12" s="16"/>
      <c r="Q12" s="16"/>
      <c r="R12" s="16"/>
      <c r="S12" s="16"/>
      <c r="T12" s="16"/>
      <c r="U12" s="16"/>
      <c r="V12" s="16"/>
      <c r="W12" s="16"/>
      <c r="X12" s="16"/>
      <c r="Y12" s="16"/>
      <c r="Z12" s="16"/>
      <c r="AA12" s="16"/>
      <c r="AB12" s="16"/>
      <c r="AC12" s="18"/>
      <c r="AD12" s="19"/>
      <c r="AE12" s="19"/>
      <c r="AF12" s="20"/>
      <c r="AG12" s="19"/>
      <c r="AH12" s="16"/>
      <c r="AI12" s="16"/>
      <c r="AJ12" s="16"/>
      <c r="AK12" s="16"/>
      <c r="AL12" s="16"/>
      <c r="AM12" s="16"/>
      <c r="AN12" s="16"/>
      <c r="AO12" s="16"/>
      <c r="AP12" s="18"/>
      <c r="AQ12" s="21"/>
    </row>
    <row r="13" spans="1:43" s="6" customFormat="1" ht="23.25" thickBot="1">
      <c r="A13" s="66">
        <v>320102100001000</v>
      </c>
      <c r="B13" s="72" t="s">
        <v>110</v>
      </c>
      <c r="C13" s="77" t="s">
        <v>105</v>
      </c>
      <c r="D13" s="79" t="s">
        <v>91</v>
      </c>
      <c r="E13" s="82" t="s">
        <v>47</v>
      </c>
      <c r="F13" s="84">
        <v>45778</v>
      </c>
      <c r="G13" s="71" t="str">
        <f>IF(E13="","",IF((OR(E13=data_validation!A$1,E13=data_validation!A$2)),"Indicate Date","N/A"))</f>
        <v>N/A</v>
      </c>
      <c r="H13" s="84">
        <v>45778</v>
      </c>
      <c r="I13" s="84">
        <v>45778</v>
      </c>
      <c r="J13" s="71" t="s">
        <v>88</v>
      </c>
      <c r="K13" s="87">
        <f t="shared" si="0"/>
        <v>80000</v>
      </c>
      <c r="L13" s="87">
        <v>80000</v>
      </c>
      <c r="M13" s="79"/>
      <c r="N13" s="71"/>
      <c r="O13" s="15"/>
      <c r="P13" s="16"/>
      <c r="Q13" s="16"/>
      <c r="R13" s="16"/>
      <c r="S13" s="16"/>
      <c r="T13" s="16"/>
      <c r="U13" s="16"/>
      <c r="V13" s="16"/>
      <c r="W13" s="16"/>
      <c r="X13" s="16"/>
      <c r="Y13" s="16"/>
      <c r="Z13" s="16"/>
      <c r="AA13" s="16"/>
      <c r="AB13" s="16"/>
      <c r="AC13" s="18"/>
      <c r="AD13" s="19"/>
      <c r="AE13" s="19"/>
      <c r="AF13" s="20"/>
      <c r="AG13" s="19"/>
      <c r="AH13" s="16"/>
      <c r="AI13" s="16"/>
      <c r="AJ13" s="16"/>
      <c r="AK13" s="16"/>
      <c r="AL13" s="16"/>
      <c r="AM13" s="16"/>
      <c r="AN13" s="16"/>
      <c r="AO13" s="16"/>
      <c r="AP13" s="18"/>
      <c r="AQ13" s="21"/>
    </row>
    <row r="14" spans="1:43" s="6" customFormat="1" ht="45.75" thickBot="1">
      <c r="A14" s="67">
        <v>200000100001000</v>
      </c>
      <c r="B14" s="73" t="s">
        <v>111</v>
      </c>
      <c r="C14" s="71" t="s">
        <v>113</v>
      </c>
      <c r="D14" s="79" t="s">
        <v>91</v>
      </c>
      <c r="E14" s="82" t="s">
        <v>34</v>
      </c>
      <c r="F14" s="84">
        <v>45689</v>
      </c>
      <c r="G14" s="71" t="s">
        <v>103</v>
      </c>
      <c r="H14" s="71" t="s">
        <v>114</v>
      </c>
      <c r="I14" s="71" t="s">
        <v>114</v>
      </c>
      <c r="J14" s="71" t="s">
        <v>88</v>
      </c>
      <c r="K14" s="87">
        <f t="shared" si="0"/>
        <v>1602150</v>
      </c>
      <c r="L14" s="87">
        <v>1602150</v>
      </c>
      <c r="M14" s="79"/>
      <c r="N14" s="71"/>
      <c r="O14" s="15"/>
      <c r="P14" s="16"/>
      <c r="Q14" s="16"/>
      <c r="R14" s="16"/>
      <c r="S14" s="16"/>
      <c r="T14" s="16"/>
      <c r="U14" s="16"/>
      <c r="V14" s="16"/>
      <c r="W14" s="16"/>
      <c r="X14" s="16"/>
      <c r="Y14" s="16"/>
      <c r="Z14" s="16"/>
      <c r="AA14" s="16"/>
      <c r="AB14" s="16"/>
      <c r="AC14" s="18"/>
      <c r="AD14" s="19"/>
      <c r="AE14" s="19"/>
      <c r="AF14" s="20"/>
      <c r="AG14" s="19"/>
      <c r="AH14" s="16"/>
      <c r="AI14" s="16"/>
      <c r="AJ14" s="16"/>
      <c r="AK14" s="16"/>
      <c r="AL14" s="16"/>
      <c r="AM14" s="16"/>
      <c r="AN14" s="16"/>
      <c r="AO14" s="16"/>
      <c r="AP14" s="18"/>
      <c r="AQ14" s="21"/>
    </row>
    <row r="15" spans="1:43" s="6" customFormat="1" ht="45.75" thickBot="1">
      <c r="A15" s="67">
        <v>200000100001000</v>
      </c>
      <c r="B15" s="74" t="s">
        <v>112</v>
      </c>
      <c r="C15" s="71" t="s">
        <v>113</v>
      </c>
      <c r="D15" s="79" t="s">
        <v>91</v>
      </c>
      <c r="E15" s="82" t="s">
        <v>34</v>
      </c>
      <c r="F15" s="71" t="s">
        <v>103</v>
      </c>
      <c r="G15" s="71" t="s">
        <v>103</v>
      </c>
      <c r="H15" s="71" t="s">
        <v>114</v>
      </c>
      <c r="I15" s="71" t="s">
        <v>114</v>
      </c>
      <c r="J15" s="71" t="s">
        <v>88</v>
      </c>
      <c r="K15" s="87">
        <f t="shared" si="0"/>
        <v>670411.86</v>
      </c>
      <c r="L15" s="87">
        <v>670411.86</v>
      </c>
      <c r="M15" s="79"/>
      <c r="N15" s="71"/>
      <c r="O15" s="15"/>
      <c r="P15" s="16"/>
      <c r="Q15" s="16"/>
      <c r="R15" s="16"/>
      <c r="S15" s="16"/>
      <c r="T15" s="16"/>
      <c r="U15" s="16"/>
      <c r="V15" s="16"/>
      <c r="W15" s="16"/>
      <c r="X15" s="16"/>
      <c r="Y15" s="16"/>
      <c r="Z15" s="16"/>
      <c r="AA15" s="16"/>
      <c r="AB15" s="16"/>
      <c r="AC15" s="18"/>
      <c r="AD15" s="19"/>
      <c r="AE15" s="19"/>
      <c r="AF15" s="20"/>
      <c r="AG15" s="19"/>
      <c r="AH15" s="16"/>
      <c r="AI15" s="16"/>
      <c r="AJ15" s="16"/>
      <c r="AK15" s="16"/>
      <c r="AL15" s="16"/>
      <c r="AM15" s="16"/>
      <c r="AN15" s="16"/>
      <c r="AO15" s="16"/>
      <c r="AP15" s="18"/>
      <c r="AQ15" s="21"/>
    </row>
    <row r="16" spans="1:43" s="6" customFormat="1" ht="12.75">
      <c r="A16" s="67">
        <v>200000100001000</v>
      </c>
      <c r="B16" s="71" t="s">
        <v>115</v>
      </c>
      <c r="C16" s="71" t="s">
        <v>113</v>
      </c>
      <c r="D16" s="79" t="s">
        <v>91</v>
      </c>
      <c r="E16" s="82" t="s">
        <v>38</v>
      </c>
      <c r="F16" s="71" t="s">
        <v>103</v>
      </c>
      <c r="G16" s="71" t="str">
        <f>IF(E16="","",IF((OR(E16=data_validation!A$1,E16=data_validation!A$2)),"Indicate Date","N/A"))</f>
        <v>N/A</v>
      </c>
      <c r="H16" s="71" t="s">
        <v>114</v>
      </c>
      <c r="I16" s="71" t="s">
        <v>114</v>
      </c>
      <c r="J16" s="71" t="s">
        <v>88</v>
      </c>
      <c r="K16" s="87">
        <f t="shared" si="0"/>
        <v>407300</v>
      </c>
      <c r="L16" s="87">
        <v>407300</v>
      </c>
      <c r="M16" s="79"/>
      <c r="N16" s="71"/>
      <c r="O16" s="15"/>
      <c r="P16" s="16"/>
      <c r="Q16" s="16"/>
      <c r="R16" s="16"/>
      <c r="S16" s="16"/>
      <c r="T16" s="16"/>
      <c r="U16" s="16"/>
      <c r="V16" s="16"/>
      <c r="W16" s="16"/>
      <c r="X16" s="16"/>
      <c r="Y16" s="16"/>
      <c r="Z16" s="16"/>
      <c r="AA16" s="16"/>
      <c r="AB16" s="16"/>
      <c r="AC16" s="18"/>
      <c r="AD16" s="19"/>
      <c r="AE16" s="19"/>
      <c r="AF16" s="20"/>
      <c r="AG16" s="19"/>
      <c r="AH16" s="16"/>
      <c r="AI16" s="16"/>
      <c r="AJ16" s="16"/>
      <c r="AK16" s="16"/>
      <c r="AL16" s="16"/>
      <c r="AM16" s="16"/>
      <c r="AN16" s="16"/>
      <c r="AO16" s="16"/>
      <c r="AP16" s="18"/>
      <c r="AQ16" s="21"/>
    </row>
    <row r="17" spans="1:43" s="6" customFormat="1" ht="12.75">
      <c r="A17" s="67">
        <v>200000100001000</v>
      </c>
      <c r="B17" s="71" t="s">
        <v>116</v>
      </c>
      <c r="C17" s="71" t="s">
        <v>113</v>
      </c>
      <c r="D17" s="79" t="s">
        <v>91</v>
      </c>
      <c r="E17" s="82" t="s">
        <v>47</v>
      </c>
      <c r="F17" s="71" t="s">
        <v>103</v>
      </c>
      <c r="G17" s="71" t="str">
        <f>IF(E17="","",IF((OR(E17=data_validation!A$1,E17=data_validation!A$2)),"Indicate Date","N/A"))</f>
        <v>N/A</v>
      </c>
      <c r="H17" s="71" t="s">
        <v>114</v>
      </c>
      <c r="I17" s="71" t="s">
        <v>114</v>
      </c>
      <c r="J17" s="71" t="s">
        <v>88</v>
      </c>
      <c r="K17" s="87">
        <f t="shared" si="0"/>
        <v>836990</v>
      </c>
      <c r="L17" s="87">
        <v>836990</v>
      </c>
      <c r="M17" s="79"/>
      <c r="N17" s="71"/>
      <c r="O17" s="15"/>
      <c r="P17" s="16"/>
      <c r="Q17" s="16"/>
      <c r="R17" s="16"/>
      <c r="S17" s="16"/>
      <c r="T17" s="16"/>
      <c r="U17" s="16"/>
      <c r="V17" s="16"/>
      <c r="W17" s="16"/>
      <c r="X17" s="16"/>
      <c r="Y17" s="16"/>
      <c r="Z17" s="16"/>
      <c r="AA17" s="16"/>
      <c r="AB17" s="16"/>
      <c r="AC17" s="18"/>
      <c r="AD17" s="19"/>
      <c r="AE17" s="19"/>
      <c r="AF17" s="20"/>
      <c r="AG17" s="19"/>
      <c r="AH17" s="16"/>
      <c r="AI17" s="16"/>
      <c r="AJ17" s="16"/>
      <c r="AK17" s="16"/>
      <c r="AL17" s="16"/>
      <c r="AM17" s="16"/>
      <c r="AN17" s="16"/>
      <c r="AO17" s="16"/>
      <c r="AP17" s="18"/>
      <c r="AQ17" s="21"/>
    </row>
    <row r="18" spans="1:43" s="6" customFormat="1" ht="12.75">
      <c r="A18" s="67">
        <v>200000100001000</v>
      </c>
      <c r="B18" s="71" t="s">
        <v>117</v>
      </c>
      <c r="C18" s="71" t="s">
        <v>113</v>
      </c>
      <c r="D18" s="79" t="s">
        <v>91</v>
      </c>
      <c r="E18" s="82" t="s">
        <v>47</v>
      </c>
      <c r="F18" s="71" t="s">
        <v>103</v>
      </c>
      <c r="G18" s="71" t="str">
        <f>IF(E18="","",IF((OR(E18=data_validation!A$1,E18=data_validation!A$2)),"Indicate Date","N/A"))</f>
        <v>N/A</v>
      </c>
      <c r="H18" s="71" t="s">
        <v>114</v>
      </c>
      <c r="I18" s="71" t="s">
        <v>114</v>
      </c>
      <c r="J18" s="71" t="s">
        <v>88</v>
      </c>
      <c r="K18" s="87">
        <f t="shared" si="0"/>
        <v>81000</v>
      </c>
      <c r="L18" s="87">
        <v>81000</v>
      </c>
      <c r="M18" s="79"/>
      <c r="N18" s="71"/>
      <c r="O18" s="15"/>
      <c r="P18" s="16"/>
      <c r="Q18" s="16"/>
      <c r="R18" s="16"/>
      <c r="S18" s="16"/>
      <c r="T18" s="16"/>
      <c r="U18" s="16"/>
      <c r="V18" s="16"/>
      <c r="W18" s="16"/>
      <c r="X18" s="16"/>
      <c r="Y18" s="16"/>
      <c r="Z18" s="16"/>
      <c r="AA18" s="16"/>
      <c r="AB18" s="16"/>
      <c r="AC18" s="18"/>
      <c r="AD18" s="19"/>
      <c r="AE18" s="19"/>
      <c r="AF18" s="20"/>
      <c r="AG18" s="19"/>
      <c r="AH18" s="16"/>
      <c r="AI18" s="16"/>
      <c r="AJ18" s="16"/>
      <c r="AK18" s="16"/>
      <c r="AL18" s="16"/>
      <c r="AM18" s="16"/>
      <c r="AN18" s="16"/>
      <c r="AO18" s="16"/>
      <c r="AP18" s="18"/>
      <c r="AQ18" s="21"/>
    </row>
    <row r="19" spans="1:43" s="6" customFormat="1" ht="12.75">
      <c r="A19" s="67">
        <v>200000100001000</v>
      </c>
      <c r="B19" s="71" t="s">
        <v>106</v>
      </c>
      <c r="C19" s="71" t="s">
        <v>113</v>
      </c>
      <c r="D19" s="79" t="s">
        <v>91</v>
      </c>
      <c r="E19" s="82" t="s">
        <v>48</v>
      </c>
      <c r="F19" s="71" t="str">
        <f>IF(E19="","",IF((OR(E19=data_validation!A$1,E19=data_validation!A$2,E19=data_validation!A$5,E19=data_validation!A$6,E19=data_validation!A$15,E19=data_validation!A$17)),"Indicate Date","N/A"))</f>
        <v>N/A</v>
      </c>
      <c r="G19" s="71" t="str">
        <f>IF(E19="","",IF((OR(E19=data_validation!A$1,E19=data_validation!A$2)),"Indicate Date","N/A"))</f>
        <v>N/A</v>
      </c>
      <c r="H19" s="71" t="s">
        <v>114</v>
      </c>
      <c r="I19" s="71" t="s">
        <v>114</v>
      </c>
      <c r="J19" s="71" t="s">
        <v>88</v>
      </c>
      <c r="K19" s="87">
        <f t="shared" si="0"/>
        <v>321300</v>
      </c>
      <c r="L19" s="87">
        <v>321300</v>
      </c>
      <c r="M19" s="79"/>
      <c r="N19" s="71"/>
      <c r="O19" s="15"/>
      <c r="P19" s="16"/>
      <c r="Q19" s="16"/>
      <c r="R19" s="16"/>
      <c r="S19" s="16"/>
      <c r="T19" s="16"/>
      <c r="U19" s="16"/>
      <c r="V19" s="16"/>
      <c r="W19" s="16"/>
      <c r="X19" s="16"/>
      <c r="Y19" s="16"/>
      <c r="Z19" s="16"/>
      <c r="AA19" s="16"/>
      <c r="AB19" s="16"/>
      <c r="AC19" s="18"/>
      <c r="AD19" s="19"/>
      <c r="AE19" s="19"/>
      <c r="AF19" s="20"/>
      <c r="AG19" s="19"/>
      <c r="AH19" s="16"/>
      <c r="AI19" s="16"/>
      <c r="AJ19" s="16"/>
      <c r="AK19" s="16"/>
      <c r="AL19" s="16"/>
      <c r="AM19" s="16"/>
      <c r="AN19" s="16"/>
      <c r="AO19" s="16"/>
      <c r="AP19" s="18"/>
      <c r="AQ19" s="21"/>
    </row>
    <row r="20" spans="1:43" s="6" customFormat="1" ht="12.75">
      <c r="A20" s="67">
        <v>200000100001000</v>
      </c>
      <c r="B20" s="71" t="s">
        <v>118</v>
      </c>
      <c r="C20" s="71" t="s">
        <v>113</v>
      </c>
      <c r="D20" s="79" t="s">
        <v>91</v>
      </c>
      <c r="E20" s="82" t="s">
        <v>47</v>
      </c>
      <c r="F20" s="71" t="s">
        <v>114</v>
      </c>
      <c r="G20" s="71" t="str">
        <f>IF(E20="","",IF((OR(E20=data_validation!A$1,E20=data_validation!A$2)),"Indicate Date","N/A"))</f>
        <v>N/A</v>
      </c>
      <c r="H20" s="71" t="s">
        <v>114</v>
      </c>
      <c r="I20" s="71" t="s">
        <v>114</v>
      </c>
      <c r="J20" s="71" t="s">
        <v>88</v>
      </c>
      <c r="K20" s="87">
        <f t="shared" si="0"/>
        <v>490000</v>
      </c>
      <c r="L20" s="87">
        <v>490000</v>
      </c>
      <c r="M20" s="79"/>
      <c r="N20" s="71"/>
      <c r="O20" s="15"/>
      <c r="P20" s="16"/>
      <c r="Q20" s="16"/>
      <c r="R20" s="16"/>
      <c r="S20" s="16"/>
      <c r="T20" s="16"/>
      <c r="U20" s="16"/>
      <c r="V20" s="16"/>
      <c r="W20" s="16"/>
      <c r="X20" s="16"/>
      <c r="Y20" s="16"/>
      <c r="Z20" s="16"/>
      <c r="AA20" s="16"/>
      <c r="AB20" s="16"/>
      <c r="AC20" s="18"/>
      <c r="AD20" s="19"/>
      <c r="AE20" s="19"/>
      <c r="AF20" s="20"/>
      <c r="AG20" s="19"/>
      <c r="AH20" s="16"/>
      <c r="AI20" s="16"/>
      <c r="AJ20" s="16"/>
      <c r="AK20" s="16"/>
      <c r="AL20" s="16"/>
      <c r="AM20" s="16"/>
      <c r="AN20" s="16"/>
      <c r="AO20" s="16"/>
      <c r="AP20" s="18"/>
      <c r="AQ20" s="21"/>
    </row>
    <row r="21" spans="1:43" s="6" customFormat="1" ht="12.75">
      <c r="A21" s="67">
        <v>200000100001000</v>
      </c>
      <c r="B21" s="71" t="s">
        <v>119</v>
      </c>
      <c r="C21" s="71" t="s">
        <v>113</v>
      </c>
      <c r="D21" s="79" t="s">
        <v>91</v>
      </c>
      <c r="E21" s="82" t="s">
        <v>38</v>
      </c>
      <c r="F21" s="71" t="s">
        <v>103</v>
      </c>
      <c r="G21" s="71" t="str">
        <f>IF(E21="","",IF((OR(E21=data_validation!A$1,E21=data_validation!A$2)),"Indicate Date","N/A"))</f>
        <v>N/A</v>
      </c>
      <c r="H21" s="71" t="s">
        <v>103</v>
      </c>
      <c r="I21" s="71" t="s">
        <v>103</v>
      </c>
      <c r="J21" s="71" t="s">
        <v>88</v>
      </c>
      <c r="K21" s="87">
        <f t="shared" si="0"/>
        <v>60000</v>
      </c>
      <c r="L21" s="87">
        <v>60000</v>
      </c>
      <c r="M21" s="79"/>
      <c r="N21" s="71"/>
      <c r="O21" s="15"/>
      <c r="P21" s="16"/>
      <c r="Q21" s="16"/>
      <c r="R21" s="16"/>
      <c r="S21" s="16"/>
      <c r="T21" s="16"/>
      <c r="U21" s="16"/>
      <c r="V21" s="16"/>
      <c r="W21" s="16"/>
      <c r="X21" s="16"/>
      <c r="Y21" s="16"/>
      <c r="Z21" s="16"/>
      <c r="AA21" s="16"/>
      <c r="AB21" s="16"/>
      <c r="AC21" s="18"/>
      <c r="AD21" s="19"/>
      <c r="AE21" s="19"/>
      <c r="AF21" s="20"/>
      <c r="AG21" s="19"/>
      <c r="AH21" s="16"/>
      <c r="AI21" s="16"/>
      <c r="AJ21" s="16"/>
      <c r="AK21" s="16"/>
      <c r="AL21" s="16"/>
      <c r="AM21" s="16"/>
      <c r="AN21" s="16"/>
      <c r="AO21" s="16"/>
      <c r="AP21" s="18"/>
      <c r="AQ21" s="21"/>
    </row>
    <row r="22" spans="1:43" s="6" customFormat="1" ht="12.75">
      <c r="A22" s="67">
        <v>310100200001000</v>
      </c>
      <c r="B22" s="71" t="s">
        <v>120</v>
      </c>
      <c r="C22" s="71" t="s">
        <v>121</v>
      </c>
      <c r="D22" s="79" t="s">
        <v>91</v>
      </c>
      <c r="E22" s="82" t="s">
        <v>47</v>
      </c>
      <c r="F22" s="71" t="s">
        <v>103</v>
      </c>
      <c r="G22" s="71" t="str">
        <f>IF(E22="","",IF((OR(E22=data_validation!A$1,E22=data_validation!A$2)),"Indicate Date","N/A"))</f>
        <v>N/A</v>
      </c>
      <c r="H22" s="71" t="s">
        <v>103</v>
      </c>
      <c r="I22" s="71" t="s">
        <v>103</v>
      </c>
      <c r="J22" s="71" t="s">
        <v>88</v>
      </c>
      <c r="K22" s="87">
        <f t="shared" si="0"/>
        <v>379704.06</v>
      </c>
      <c r="L22" s="87">
        <v>379704.06</v>
      </c>
      <c r="M22" s="79"/>
      <c r="N22" s="71"/>
      <c r="O22" s="15"/>
      <c r="P22" s="16"/>
      <c r="Q22" s="16"/>
      <c r="R22" s="16"/>
      <c r="S22" s="16"/>
      <c r="T22" s="16"/>
      <c r="U22" s="16"/>
      <c r="V22" s="16"/>
      <c r="W22" s="16"/>
      <c r="X22" s="16"/>
      <c r="Y22" s="16"/>
      <c r="Z22" s="16"/>
      <c r="AA22" s="16"/>
      <c r="AB22" s="16"/>
      <c r="AC22" s="18"/>
      <c r="AD22" s="19"/>
      <c r="AE22" s="19"/>
      <c r="AF22" s="20"/>
      <c r="AG22" s="19"/>
      <c r="AH22" s="16"/>
      <c r="AI22" s="16"/>
      <c r="AJ22" s="16"/>
      <c r="AK22" s="16"/>
      <c r="AL22" s="16"/>
      <c r="AM22" s="16"/>
      <c r="AN22" s="16"/>
      <c r="AO22" s="16"/>
      <c r="AP22" s="18"/>
      <c r="AQ22" s="21"/>
    </row>
    <row r="23" spans="1:43" s="6" customFormat="1" ht="12.75">
      <c r="A23" s="67">
        <v>310100200001000</v>
      </c>
      <c r="B23" s="71" t="s">
        <v>122</v>
      </c>
      <c r="C23" s="71" t="s">
        <v>121</v>
      </c>
      <c r="D23" s="79" t="s">
        <v>91</v>
      </c>
      <c r="E23" s="82" t="s">
        <v>47</v>
      </c>
      <c r="F23" s="84">
        <v>45839</v>
      </c>
      <c r="G23" s="71" t="str">
        <f>IF(E23="","",IF((OR(E23=data_validation!A$1,E23=data_validation!A$2)),"Indicate Date","N/A"))</f>
        <v>N/A</v>
      </c>
      <c r="H23" s="84">
        <v>45839</v>
      </c>
      <c r="I23" s="84">
        <v>45839</v>
      </c>
      <c r="J23" s="71" t="s">
        <v>88</v>
      </c>
      <c r="K23" s="87">
        <f t="shared" si="0"/>
        <v>738047.31</v>
      </c>
      <c r="L23" s="87">
        <v>738047.31</v>
      </c>
      <c r="M23" s="79"/>
      <c r="N23" s="71"/>
      <c r="O23" s="15"/>
      <c r="P23" s="16"/>
      <c r="Q23" s="16"/>
      <c r="R23" s="16"/>
      <c r="S23" s="16"/>
      <c r="T23" s="16"/>
      <c r="U23" s="16"/>
      <c r="V23" s="16"/>
      <c r="W23" s="16"/>
      <c r="X23" s="16"/>
      <c r="Y23" s="16"/>
      <c r="Z23" s="16"/>
      <c r="AA23" s="16"/>
      <c r="AB23" s="16"/>
      <c r="AC23" s="18"/>
      <c r="AD23" s="19"/>
      <c r="AE23" s="19"/>
      <c r="AF23" s="20"/>
      <c r="AG23" s="19"/>
      <c r="AH23" s="16"/>
      <c r="AI23" s="16"/>
      <c r="AJ23" s="16"/>
      <c r="AK23" s="16"/>
      <c r="AL23" s="16"/>
      <c r="AM23" s="16"/>
      <c r="AN23" s="16"/>
      <c r="AO23" s="16"/>
      <c r="AP23" s="18"/>
      <c r="AQ23" s="21"/>
    </row>
    <row r="24" spans="1:43" s="6" customFormat="1" ht="13.5" thickBot="1">
      <c r="A24" s="68" t="s">
        <v>135</v>
      </c>
      <c r="B24" s="75" t="s">
        <v>135</v>
      </c>
      <c r="C24" s="75" t="s">
        <v>135</v>
      </c>
      <c r="D24" s="80" t="s">
        <v>89</v>
      </c>
      <c r="E24" s="83" t="s">
        <v>34</v>
      </c>
      <c r="F24" s="75" t="s">
        <v>135</v>
      </c>
      <c r="G24" s="75" t="s">
        <v>135</v>
      </c>
      <c r="H24" s="75" t="s">
        <v>135</v>
      </c>
      <c r="I24" s="75" t="s">
        <v>135</v>
      </c>
      <c r="J24" s="75"/>
      <c r="K24" s="88">
        <f t="shared" si="0"/>
        <v>17517853.23</v>
      </c>
      <c r="L24" s="88">
        <v>17517853.23</v>
      </c>
      <c r="M24" s="80"/>
      <c r="N24" s="75"/>
      <c r="O24" s="15"/>
      <c r="P24" s="16"/>
      <c r="Q24" s="16"/>
      <c r="R24" s="16"/>
      <c r="S24" s="16"/>
      <c r="T24" s="16"/>
      <c r="U24" s="16"/>
      <c r="V24" s="16"/>
      <c r="W24" s="16"/>
      <c r="X24" s="16"/>
      <c r="Y24" s="16"/>
      <c r="Z24" s="16"/>
      <c r="AA24" s="16"/>
      <c r="AB24" s="16"/>
      <c r="AC24" s="18"/>
      <c r="AD24" s="19"/>
      <c r="AE24" s="19"/>
      <c r="AF24" s="20"/>
      <c r="AG24" s="19"/>
      <c r="AH24" s="16"/>
      <c r="AI24" s="16"/>
      <c r="AJ24" s="16"/>
      <c r="AK24" s="16"/>
      <c r="AL24" s="16"/>
      <c r="AM24" s="16"/>
      <c r="AN24" s="16"/>
      <c r="AO24" s="16"/>
      <c r="AP24" s="18"/>
      <c r="AQ24" s="21"/>
    </row>
    <row r="25" spans="1:43" ht="26.25" customHeight="1">
      <c r="B25" s="62" t="s">
        <v>123</v>
      </c>
      <c r="C25" s="62"/>
      <c r="E25" s="1" t="s">
        <v>124</v>
      </c>
      <c r="J25" s="1" t="s">
        <v>125</v>
      </c>
    </row>
    <row r="26" spans="1:43" ht="21.75" customHeight="1">
      <c r="B26" s="62"/>
      <c r="C26" s="62"/>
    </row>
    <row r="27" spans="1:43" ht="20.25" customHeight="1">
      <c r="B27" s="63" t="s">
        <v>126</v>
      </c>
      <c r="C27" s="63"/>
      <c r="D27" s="64"/>
      <c r="E27" s="64" t="s">
        <v>127</v>
      </c>
      <c r="F27" s="64"/>
      <c r="G27" s="64"/>
      <c r="H27" s="64"/>
      <c r="I27" s="64"/>
      <c r="J27" s="64" t="s">
        <v>128</v>
      </c>
      <c r="K27" s="64"/>
      <c r="L27" s="64"/>
    </row>
    <row r="28" spans="1:43" ht="14.25" customHeight="1">
      <c r="B28" s="62" t="s">
        <v>129</v>
      </c>
      <c r="C28" s="62"/>
      <c r="E28" s="1" t="s">
        <v>130</v>
      </c>
      <c r="J28" s="1" t="s">
        <v>131</v>
      </c>
    </row>
    <row r="29" spans="1:43" ht="30" customHeight="1">
      <c r="B29" s="62" t="s">
        <v>132</v>
      </c>
      <c r="C29" s="62"/>
    </row>
    <row r="30" spans="1:43" ht="23.25" customHeight="1">
      <c r="B30" s="62"/>
      <c r="C30" s="62"/>
    </row>
    <row r="31" spans="1:43" ht="16.5" customHeight="1">
      <c r="B31" s="63" t="s">
        <v>133</v>
      </c>
      <c r="C31" s="62"/>
    </row>
    <row r="32" spans="1:43" ht="12.75" customHeight="1">
      <c r="B32" s="62" t="s">
        <v>134</v>
      </c>
      <c r="C32" s="62"/>
    </row>
  </sheetData>
  <sheetProtection password="D52D" sheet="1" objects="1" scenarios="1" formatCells="0" formatColumns="0" formatRows="0" insertColumns="0" insertRows="0" deleteColumns="0" deleteRows="0" sort="0" autoFilter="0" pivotTables="0"/>
  <mergeCells count="17">
    <mergeCell ref="AC5:AC6"/>
    <mergeCell ref="AD5:AF5"/>
    <mergeCell ref="AG5:AG6"/>
    <mergeCell ref="AH5:AP5"/>
    <mergeCell ref="AQ5:AQ6"/>
    <mergeCell ref="Q5:AB5"/>
    <mergeCell ref="A5:A6"/>
    <mergeCell ref="B5:B6"/>
    <mergeCell ref="C5:C6"/>
    <mergeCell ref="D5:D6"/>
    <mergeCell ref="E5:E6"/>
    <mergeCell ref="F5:I5"/>
    <mergeCell ref="J5:J6"/>
    <mergeCell ref="K5:M5"/>
    <mergeCell ref="N5:N6"/>
    <mergeCell ref="O5:O6"/>
    <mergeCell ref="P5:P6"/>
  </mergeCells>
  <conditionalFormatting sqref="B10:B11 AQ7:AQ24 B13 B16:B21 A7:A21 C7:E21 J7:J24 A22:E24">
    <cfRule type="expression" dxfId="3" priority="1" stopIfTrue="1">
      <formula>LEN(TRIM(A7))=0</formula>
    </cfRule>
  </conditionalFormatting>
  <conditionalFormatting sqref="F7:I24">
    <cfRule type="cellIs" dxfId="2" priority="2" stopIfTrue="1" operator="equal">
      <formula>"Indicate Date"</formula>
    </cfRule>
  </conditionalFormatting>
  <conditionalFormatting sqref="K7:K24">
    <cfRule type="cellIs" dxfId="1" priority="3" stopIfTrue="1" operator="equal">
      <formula>0</formula>
    </cfRule>
  </conditionalFormatting>
  <conditionalFormatting sqref="X7:AB24 AD7:AE24 AG7:AO24 L7:V24 W8:W24">
    <cfRule type="expression" dxfId="0" priority="4" stopIfTrue="1">
      <formula>LEN(TRIM(L7))=0</formula>
    </cfRule>
  </conditionalFormatting>
  <pageMargins left="0.15748031496062992" right="0.15748031496062992" top="0.98425196850393704" bottom="0.98425196850393704" header="0.98425196850393704" footer="0.98425196850393704"/>
  <pageSetup paperSize="14" scale="80" firstPageNumber="0" pageOrder="overThenDown" orientation="landscape" horizontalDpi="300" verticalDpi="300" r:id="rId1"/>
  <headerFooter alignWithMargins="0"/>
  <extLst>
    <ext xmlns:x14="http://schemas.microsoft.com/office/spreadsheetml/2009/9/main" uri="{CCE6A557-97BC-4b89-ADB6-D9C93CAAB3DF}">
      <x14:dataValidations xmlns:xm="http://schemas.microsoft.com/office/excel/2006/main" count="3">
        <x14:dataValidation type="list" operator="equal" showErrorMessage="1" xr:uid="{00000000-0002-0000-0000-000000000000}">
          <x14:formula1>
            <xm:f>data_validation!$C$1:$C$2</xm:f>
          </x14:formula1>
          <x14:formula2>
            <xm:f>0</xm:f>
          </x14:formula2>
          <xm:sqref>D7:D24</xm:sqref>
        </x14:dataValidation>
        <x14:dataValidation type="list" operator="equal" allowBlank="1" showErrorMessage="1" xr:uid="{00000000-0002-0000-0000-000001000000}">
          <x14:formula1>
            <xm:f>data_validation!$A$1:$A$21</xm:f>
          </x14:formula1>
          <x14:formula2>
            <xm:f>0</xm:f>
          </x14:formula2>
          <xm:sqref>E7:E24</xm:sqref>
        </x14:dataValidation>
        <x14:dataValidation type="list" operator="equal" allowBlank="1" showErrorMessage="1" xr:uid="{00000000-0002-0000-0000-000002000000}">
          <x14:formula1>
            <xm:f>data_validation!$B$1:$B$6</xm:f>
          </x14:formula1>
          <x14:formula2>
            <xm:f>0</xm:f>
          </x14:formula2>
          <xm:sqref>J7:J24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7"/>
  <sheetViews>
    <sheetView zoomScaleNormal="100" workbookViewId="0"/>
  </sheetViews>
  <sheetFormatPr defaultColWidth="8.25" defaultRowHeight="14.25"/>
  <cols>
    <col min="1" max="1" width="6.75" style="22" customWidth="1"/>
    <col min="2" max="2" width="93.875" style="22" customWidth="1"/>
    <col min="3" max="3" width="19.875" style="22" customWidth="1"/>
    <col min="4" max="16384" width="8.25" style="22"/>
  </cols>
  <sheetData>
    <row r="1" spans="1:8">
      <c r="A1" s="23"/>
      <c r="B1" s="24" t="s">
        <v>52</v>
      </c>
      <c r="C1" s="59" t="s">
        <v>53</v>
      </c>
      <c r="D1" s="59"/>
      <c r="E1" s="59"/>
      <c r="F1" s="59"/>
      <c r="G1" s="59"/>
      <c r="H1" s="25"/>
    </row>
    <row r="2" spans="1:8" ht="25.5">
      <c r="A2" s="26" t="s">
        <v>54</v>
      </c>
      <c r="B2" s="44" t="s">
        <v>97</v>
      </c>
      <c r="C2" s="27" t="s">
        <v>1</v>
      </c>
      <c r="D2" s="28"/>
      <c r="E2" s="28"/>
      <c r="F2" s="28"/>
      <c r="G2" s="28"/>
      <c r="H2" s="25"/>
    </row>
    <row r="3" spans="1:8" ht="25.5">
      <c r="A3" s="26" t="s">
        <v>55</v>
      </c>
      <c r="B3" s="29" t="s">
        <v>56</v>
      </c>
      <c r="C3" s="30" t="s">
        <v>57</v>
      </c>
      <c r="D3" s="28"/>
      <c r="E3" s="28"/>
      <c r="F3" s="28"/>
      <c r="G3" s="28"/>
      <c r="H3" s="25"/>
    </row>
    <row r="4" spans="1:8" ht="38.25">
      <c r="A4" s="26" t="s">
        <v>58</v>
      </c>
      <c r="B4" s="29" t="s">
        <v>59</v>
      </c>
      <c r="C4" s="30" t="s">
        <v>60</v>
      </c>
      <c r="D4" s="28"/>
      <c r="E4" s="28"/>
      <c r="F4" s="28"/>
      <c r="G4" s="28"/>
      <c r="H4" s="25"/>
    </row>
    <row r="5" spans="1:8" ht="68.650000000000006" customHeight="1">
      <c r="A5" s="59" t="s">
        <v>61</v>
      </c>
      <c r="B5" s="60" t="s">
        <v>62</v>
      </c>
      <c r="C5" s="61" t="s">
        <v>5</v>
      </c>
      <c r="D5" s="61" t="s">
        <v>6</v>
      </c>
      <c r="E5" s="61"/>
      <c r="F5" s="61"/>
      <c r="G5" s="61"/>
      <c r="H5" s="25"/>
    </row>
    <row r="6" spans="1:8" ht="68.650000000000006" customHeight="1">
      <c r="A6" s="59"/>
      <c r="B6" s="59"/>
      <c r="C6" s="59"/>
      <c r="D6" s="31" t="s">
        <v>63</v>
      </c>
      <c r="E6" s="31" t="s">
        <v>26</v>
      </c>
      <c r="F6" s="31" t="s">
        <v>17</v>
      </c>
      <c r="G6" s="31" t="s">
        <v>18</v>
      </c>
      <c r="H6" s="25"/>
    </row>
    <row r="7" spans="1:8" ht="25.5">
      <c r="A7" s="26" t="s">
        <v>64</v>
      </c>
      <c r="B7" s="29" t="s">
        <v>65</v>
      </c>
      <c r="C7" s="30" t="s">
        <v>7</v>
      </c>
      <c r="D7" s="28"/>
      <c r="E7" s="28"/>
      <c r="F7" s="28"/>
      <c r="G7" s="28"/>
      <c r="H7" s="25"/>
    </row>
    <row r="8" spans="1:8" ht="38.25">
      <c r="A8" s="26" t="s">
        <v>66</v>
      </c>
      <c r="B8" s="29" t="s">
        <v>67</v>
      </c>
      <c r="C8" s="30" t="s">
        <v>8</v>
      </c>
      <c r="D8" s="28"/>
      <c r="E8" s="28"/>
      <c r="F8" s="28"/>
      <c r="G8" s="28"/>
      <c r="H8" s="25"/>
    </row>
    <row r="9" spans="1:8">
      <c r="A9" s="26" t="s">
        <v>68</v>
      </c>
      <c r="B9" s="32" t="s">
        <v>69</v>
      </c>
      <c r="C9" s="33"/>
      <c r="D9" s="23"/>
      <c r="E9" s="23"/>
      <c r="F9" s="23"/>
      <c r="G9" s="23"/>
      <c r="H9" s="25"/>
    </row>
    <row r="10" spans="1:8">
      <c r="A10" s="23"/>
      <c r="B10" s="23"/>
      <c r="C10" s="23"/>
      <c r="D10" s="23"/>
      <c r="E10" s="23"/>
      <c r="F10" s="23"/>
      <c r="G10" s="23"/>
      <c r="H10" s="25"/>
    </row>
    <row r="11" spans="1:8">
      <c r="A11" s="23"/>
      <c r="B11" s="23"/>
      <c r="C11" s="23"/>
      <c r="D11" s="23"/>
      <c r="E11" s="23"/>
      <c r="F11" s="34" t="str">
        <f>IF(D11="","",IF((OR(D11=#REF!,D11=#REF!)),"Input Date","N/A"))</f>
        <v/>
      </c>
      <c r="G11" s="23"/>
      <c r="H11" s="25"/>
    </row>
    <row r="12" spans="1:8">
      <c r="A12" s="35"/>
      <c r="B12" s="26" t="s">
        <v>70</v>
      </c>
      <c r="C12" s="23"/>
      <c r="D12" s="23"/>
      <c r="E12" s="23"/>
      <c r="F12" s="23"/>
      <c r="G12" s="23"/>
      <c r="H12" s="25"/>
    </row>
    <row r="13" spans="1:8" ht="25.5">
      <c r="A13" s="36" t="s">
        <v>71</v>
      </c>
      <c r="B13" s="37" t="s">
        <v>72</v>
      </c>
      <c r="C13" s="23"/>
      <c r="D13" s="23"/>
      <c r="E13" s="23"/>
      <c r="F13" s="23"/>
      <c r="G13" s="23"/>
      <c r="H13" s="25"/>
    </row>
    <row r="14" spans="1:8" ht="38.25">
      <c r="A14" s="36" t="s">
        <v>73</v>
      </c>
      <c r="B14" s="32" t="s">
        <v>74</v>
      </c>
      <c r="C14" s="23"/>
      <c r="D14" s="23"/>
      <c r="E14" s="23"/>
      <c r="F14" s="23"/>
      <c r="G14" s="23"/>
      <c r="H14" s="25"/>
    </row>
    <row r="15" spans="1:8" ht="25.5">
      <c r="A15" s="36" t="s">
        <v>75</v>
      </c>
      <c r="B15" s="32" t="s">
        <v>76</v>
      </c>
      <c r="C15" s="23"/>
      <c r="D15" s="23"/>
      <c r="E15" s="23"/>
      <c r="F15" s="23"/>
      <c r="G15" s="23"/>
      <c r="H15" s="25"/>
    </row>
    <row r="16" spans="1:8" ht="76.5">
      <c r="A16" s="36" t="s">
        <v>77</v>
      </c>
      <c r="B16" s="38" t="s">
        <v>78</v>
      </c>
      <c r="C16" s="23"/>
      <c r="D16" s="23"/>
      <c r="E16" s="23"/>
      <c r="F16" s="23"/>
      <c r="G16" s="23"/>
      <c r="H16" s="25"/>
    </row>
    <row r="17" spans="1:8">
      <c r="A17" s="23"/>
      <c r="B17" s="23"/>
      <c r="C17" s="23"/>
      <c r="D17" s="23"/>
      <c r="E17" s="23"/>
      <c r="F17" s="23"/>
      <c r="G17" s="23"/>
      <c r="H17" s="25"/>
    </row>
    <row r="18" spans="1:8">
      <c r="A18" s="23"/>
      <c r="B18" s="39" t="s">
        <v>79</v>
      </c>
      <c r="C18" s="23"/>
      <c r="D18" s="23"/>
      <c r="E18" s="23"/>
      <c r="F18" s="23"/>
      <c r="G18" s="23"/>
      <c r="H18" s="25"/>
    </row>
    <row r="19" spans="1:8" ht="57.75">
      <c r="A19" s="23"/>
      <c r="B19" s="40" t="s">
        <v>80</v>
      </c>
      <c r="C19" s="23"/>
      <c r="D19" s="23"/>
      <c r="E19" s="23"/>
      <c r="F19" s="23"/>
      <c r="G19" s="23"/>
      <c r="H19" s="25"/>
    </row>
    <row r="20" spans="1:8" ht="29.25">
      <c r="A20" s="23"/>
      <c r="B20" s="40" t="s">
        <v>81</v>
      </c>
      <c r="C20" s="23"/>
      <c r="D20" s="23"/>
      <c r="E20" s="23"/>
      <c r="F20" s="23"/>
      <c r="G20" s="23"/>
      <c r="H20" s="25"/>
    </row>
    <row r="21" spans="1:8" ht="15">
      <c r="A21" s="23"/>
      <c r="B21" s="40" t="s">
        <v>82</v>
      </c>
      <c r="C21" s="23"/>
      <c r="D21" s="23"/>
      <c r="E21" s="23"/>
      <c r="F21" s="23"/>
      <c r="G21" s="23"/>
      <c r="H21" s="25"/>
    </row>
    <row r="22" spans="1:8" ht="29.25">
      <c r="A22" s="23"/>
      <c r="B22" s="40" t="s">
        <v>83</v>
      </c>
      <c r="C22" s="23"/>
      <c r="D22" s="23"/>
      <c r="E22" s="23"/>
      <c r="F22" s="23"/>
      <c r="G22" s="23"/>
      <c r="H22" s="25"/>
    </row>
    <row r="23" spans="1:8" ht="29.25">
      <c r="A23" s="23"/>
      <c r="B23" s="40" t="s">
        <v>84</v>
      </c>
      <c r="C23" s="23"/>
      <c r="D23" s="23"/>
      <c r="E23" s="23"/>
      <c r="F23" s="23"/>
      <c r="G23" s="23"/>
      <c r="H23" s="25"/>
    </row>
    <row r="24" spans="1:8" ht="15">
      <c r="A24" s="23"/>
      <c r="B24" s="40" t="s">
        <v>85</v>
      </c>
      <c r="C24" s="23"/>
      <c r="D24" s="23"/>
      <c r="E24" s="23"/>
      <c r="F24" s="23"/>
      <c r="G24" s="23"/>
      <c r="H24" s="25"/>
    </row>
    <row r="25" spans="1:8" ht="15">
      <c r="A25" s="23"/>
      <c r="B25" s="40" t="s">
        <v>86</v>
      </c>
      <c r="C25" s="23"/>
      <c r="D25" s="23"/>
      <c r="E25" s="23"/>
      <c r="F25" s="23"/>
      <c r="G25" s="23"/>
      <c r="H25" s="25"/>
    </row>
    <row r="26" spans="1:8" ht="15">
      <c r="A26" s="23"/>
      <c r="B26" s="40" t="s">
        <v>87</v>
      </c>
      <c r="C26" s="23"/>
      <c r="D26" s="23"/>
      <c r="E26" s="23"/>
      <c r="F26" s="23"/>
      <c r="G26" s="23"/>
      <c r="H26" s="25"/>
    </row>
    <row r="27" spans="1:8">
      <c r="A27" s="25"/>
      <c r="B27" s="25"/>
      <c r="C27" s="25"/>
      <c r="D27" s="25"/>
      <c r="E27" s="25"/>
      <c r="F27" s="25"/>
      <c r="G27" s="25"/>
      <c r="H27" s="25"/>
    </row>
  </sheetData>
  <sheetProtection password="D52D" sheet="1" objects="1" scenarios="1"/>
  <mergeCells count="5">
    <mergeCell ref="C1:G1"/>
    <mergeCell ref="A5:A6"/>
    <mergeCell ref="B5:B6"/>
    <mergeCell ref="C5:C6"/>
    <mergeCell ref="D5:G5"/>
  </mergeCells>
  <hyperlinks>
    <hyperlink ref="B16" r:id="rId1" xr:uid="{00000000-0004-0000-0100-000000000000}"/>
  </hyperlinks>
  <pageMargins left="0.7" right="0.7" top="0.75" bottom="0.75" header="0.75" footer="0.75"/>
  <pageSetup firstPageNumber="0" pageOrder="overThenDown" orientation="portrait" horizontalDpi="300" verticalDpi="300"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1"/>
  <sheetViews>
    <sheetView zoomScale="130" zoomScaleNormal="130" workbookViewId="0"/>
  </sheetViews>
  <sheetFormatPr defaultColWidth="8.25" defaultRowHeight="14.25"/>
  <cols>
    <col min="1" max="3" width="27.5" customWidth="1"/>
  </cols>
  <sheetData>
    <row r="1" spans="1:3">
      <c r="A1" s="41" t="s">
        <v>34</v>
      </c>
      <c r="B1" s="41" t="s">
        <v>88</v>
      </c>
      <c r="C1" t="s">
        <v>89</v>
      </c>
    </row>
    <row r="2" spans="1:3">
      <c r="A2" s="41" t="s">
        <v>35</v>
      </c>
      <c r="B2" s="41" t="s">
        <v>90</v>
      </c>
      <c r="C2" t="s">
        <v>91</v>
      </c>
    </row>
    <row r="3" spans="1:3">
      <c r="A3" s="41" t="s">
        <v>36</v>
      </c>
      <c r="B3" s="41" t="s">
        <v>92</v>
      </c>
    </row>
    <row r="4" spans="1:3">
      <c r="A4" s="41" t="s">
        <v>37</v>
      </c>
      <c r="B4" s="41" t="s">
        <v>93</v>
      </c>
    </row>
    <row r="5" spans="1:3">
      <c r="A5" s="41" t="s">
        <v>38</v>
      </c>
      <c r="B5" s="41" t="s">
        <v>94</v>
      </c>
    </row>
    <row r="6" spans="1:3">
      <c r="A6" s="41" t="s">
        <v>39</v>
      </c>
      <c r="B6" s="41" t="s">
        <v>95</v>
      </c>
    </row>
    <row r="7" spans="1:3">
      <c r="A7" s="41" t="s">
        <v>40</v>
      </c>
      <c r="B7" s="41"/>
    </row>
    <row r="8" spans="1:3" ht="25.5">
      <c r="A8" s="45" t="s">
        <v>99</v>
      </c>
      <c r="B8" s="41"/>
    </row>
    <row r="9" spans="1:3">
      <c r="A9" s="41" t="s">
        <v>41</v>
      </c>
    </row>
    <row r="10" spans="1:3">
      <c r="A10" s="41" t="s">
        <v>42</v>
      </c>
    </row>
    <row r="11" spans="1:3">
      <c r="A11" s="41" t="s">
        <v>43</v>
      </c>
      <c r="B11" s="41"/>
    </row>
    <row r="12" spans="1:3">
      <c r="A12" s="41" t="s">
        <v>44</v>
      </c>
    </row>
    <row r="13" spans="1:3">
      <c r="A13" s="41" t="s">
        <v>45</v>
      </c>
    </row>
    <row r="14" spans="1:3">
      <c r="A14" s="41" t="s">
        <v>46</v>
      </c>
    </row>
    <row r="15" spans="1:3">
      <c r="A15" s="41" t="s">
        <v>47</v>
      </c>
      <c r="B15" s="41"/>
    </row>
    <row r="16" spans="1:3">
      <c r="A16" s="41" t="s">
        <v>48</v>
      </c>
    </row>
    <row r="17" spans="1:1">
      <c r="A17" s="41" t="s">
        <v>49</v>
      </c>
    </row>
    <row r="18" spans="1:1">
      <c r="A18" s="41" t="s">
        <v>50</v>
      </c>
    </row>
    <row r="19" spans="1:1">
      <c r="A19" s="41" t="s">
        <v>51</v>
      </c>
    </row>
    <row r="20" spans="1:1">
      <c r="A20" s="41" t="s">
        <v>98</v>
      </c>
    </row>
    <row r="21" spans="1:1">
      <c r="A21" t="s">
        <v>96</v>
      </c>
    </row>
  </sheetData>
  <sheetProtection password="D52D" sheet="1" objects="1" scenarios="1"/>
  <pageMargins left="0.7" right="0.7" top="0.75" bottom="0.75" header="0.75" footer="0.75"/>
  <pageSetup firstPageNumber="0" pageOrder="overThenDown"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vt:lpstr>
      <vt:lpstr>how_to_fill_out-definitions</vt:lpstr>
      <vt:lpstr>data_validation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PMO3 PMD-b</dc:creator>
  <cp:lastModifiedBy>Noor-Khalqima A. Julkarnain</cp:lastModifiedBy>
  <cp:lastPrinted>2025-01-31T04:13:26Z</cp:lastPrinted>
  <dcterms:created xsi:type="dcterms:W3CDTF">2019-10-01T09:08:15Z</dcterms:created>
  <dcterms:modified xsi:type="dcterms:W3CDTF">2025-01-31T07:14:56Z</dcterms:modified>
</cp:coreProperties>
</file>